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nsas-my.sharepoint.com/personal/hydro123_home_ku_edu/Documents/Desktop/Index Well Program/CY2024 Report/Tables/"/>
    </mc:Choice>
  </mc:AlternateContent>
  <xr:revisionPtr revIDLastSave="123" documentId="11_77E76F26A4C97BDD1A842C74D3551AC142E90B10" xr6:coauthVersionLast="47" xr6:coauthVersionMax="47" xr10:uidLastSave="{FC3D32F4-324E-4A11-BB32-14B8BBC55802}"/>
  <bookViews>
    <workbookView xWindow="-120" yWindow="-120" windowWidth="38640" windowHeight="21120" activeTab="4" xr2:uid="{00000000-000D-0000-FFFF-FFFF00000000}"/>
  </bookViews>
  <sheets>
    <sheet name="Bentley" sheetId="2" r:id="rId1"/>
    <sheet name="Harvey" sheetId="7" r:id="rId2"/>
    <sheet name="McPherson" sheetId="8" r:id="rId3"/>
    <sheet name="Mount Hope" sheetId="9" r:id="rId4"/>
    <sheet name="Pretty Prairie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0" l="1"/>
  <c r="H12" i="10"/>
  <c r="H9" i="10"/>
  <c r="H8" i="10"/>
  <c r="H18" i="10" l="1"/>
  <c r="H14" i="9"/>
  <c r="H12" i="9"/>
  <c r="H9" i="9"/>
  <c r="H8" i="9"/>
  <c r="H18" i="9" l="1"/>
  <c r="H14" i="8"/>
  <c r="H12" i="8"/>
  <c r="H9" i="8"/>
  <c r="H8" i="8"/>
  <c r="H18" i="8" l="1"/>
  <c r="H14" i="7"/>
  <c r="H12" i="7"/>
  <c r="H9" i="7"/>
  <c r="H8" i="7"/>
  <c r="H18" i="7"/>
  <c r="H9" i="2" l="1"/>
  <c r="H8" i="2"/>
  <c r="H18" i="2" l="1"/>
  <c r="G18" i="10"/>
  <c r="G18" i="9"/>
  <c r="G18" i="8"/>
  <c r="G18" i="7"/>
  <c r="G18" i="2"/>
  <c r="G14" i="10"/>
  <c r="G12" i="10"/>
  <c r="G8" i="10"/>
  <c r="G9" i="10"/>
  <c r="G14" i="9" l="1"/>
  <c r="G12" i="9"/>
  <c r="G8" i="9"/>
  <c r="G9" i="9"/>
  <c r="G14" i="8" l="1"/>
  <c r="G12" i="8"/>
  <c r="G8" i="8"/>
  <c r="G9" i="8"/>
  <c r="G12" i="7" l="1"/>
  <c r="G14" i="7"/>
  <c r="G8" i="7"/>
  <c r="G9" i="7"/>
  <c r="G9" i="2" l="1"/>
  <c r="G8" i="2"/>
  <c r="F18" i="10" l="1"/>
  <c r="F18" i="9"/>
  <c r="F18" i="8"/>
  <c r="F18" i="7"/>
  <c r="F18" i="2"/>
  <c r="F14" i="10" l="1"/>
  <c r="F12" i="10"/>
  <c r="F9" i="10"/>
  <c r="F8" i="10"/>
  <c r="F9" i="9"/>
  <c r="F8" i="9"/>
  <c r="F14" i="9"/>
  <c r="F12" i="9"/>
  <c r="F12" i="8" l="1"/>
  <c r="F14" i="8"/>
  <c r="F9" i="8"/>
  <c r="F8" i="8"/>
  <c r="F14" i="7" l="1"/>
  <c r="F12" i="7"/>
  <c r="F9" i="7"/>
  <c r="F8" i="7"/>
  <c r="D8" i="8" l="1"/>
  <c r="E9" i="8"/>
  <c r="F8" i="2"/>
  <c r="F9" i="2"/>
  <c r="D18" i="10" l="1"/>
  <c r="E18" i="10"/>
  <c r="D18" i="9"/>
  <c r="E18" i="9"/>
  <c r="D18" i="8"/>
  <c r="E18" i="8"/>
  <c r="D18" i="7"/>
  <c r="E18" i="7"/>
  <c r="D18" i="2"/>
  <c r="E18" i="2"/>
  <c r="E14" i="10" l="1"/>
  <c r="D14" i="10"/>
  <c r="D14" i="8"/>
  <c r="E12" i="10"/>
  <c r="E9" i="10"/>
  <c r="E8" i="10"/>
  <c r="E14" i="9" l="1"/>
  <c r="E12" i="9" l="1"/>
  <c r="E14" i="8" l="1"/>
  <c r="E12" i="8"/>
  <c r="E8" i="8"/>
  <c r="E14" i="7" l="1"/>
  <c r="E12" i="7"/>
  <c r="E9" i="7"/>
  <c r="C18" i="10" l="1"/>
  <c r="D12" i="10"/>
  <c r="C18" i="9"/>
  <c r="D12" i="8"/>
  <c r="C18" i="8"/>
  <c r="C18" i="7"/>
  <c r="C18" i="2"/>
  <c r="D14" i="7" l="1"/>
</calcChain>
</file>

<file path=xl/sharedStrings.xml><?xml version="1.0" encoding="utf-8"?>
<sst xmlns="http://schemas.openxmlformats.org/spreadsheetml/2006/main" count="240" uniqueCount="31">
  <si>
    <t>Minimum Water-Level Elevation</t>
  </si>
  <si>
    <t>Feet</t>
  </si>
  <si>
    <t>Date</t>
  </si>
  <si>
    <t>Maximum Observed Recovery Elevation</t>
  </si>
  <si>
    <t>NA</t>
  </si>
  <si>
    <t>Apparent Recovery</t>
  </si>
  <si>
    <t>Annual Change in Maximum Observed Recovery</t>
  </si>
  <si>
    <t>Recovery Season</t>
  </si>
  <si>
    <t>Start</t>
  </si>
  <si>
    <t>End</t>
  </si>
  <si>
    <t>Length (Days)</t>
  </si>
  <si>
    <t>Pumping During Recovery Season</t>
  </si>
  <si>
    <t>Length of Pumping Season</t>
  </si>
  <si>
    <t>Days</t>
  </si>
  <si>
    <r>
      <t>2-mi Radius Water Use</t>
    </r>
    <r>
      <rPr>
        <vertAlign val="superscript"/>
        <sz val="9"/>
        <color theme="1"/>
        <rFont val="Helvetica Neue"/>
      </rPr>
      <t>a</t>
    </r>
  </si>
  <si>
    <t>Irrigated Acres</t>
  </si>
  <si>
    <t>Total Use (ac-ft)</t>
  </si>
  <si>
    <t>Use per Irrigated Acre (ft)</t>
  </si>
  <si>
    <t>Irrigation Use Only (ac-ft)</t>
  </si>
  <si>
    <t>General characteristics of the Bentley index well hydrograph and local water-use data.</t>
  </si>
  <si>
    <t>2-mi Radius Water Use</t>
  </si>
  <si>
    <t>General characteristics of the Harvey index well hydrograph and local water-use data.</t>
  </si>
  <si>
    <r>
      <t>a</t>
    </r>
    <r>
      <rPr>
        <sz val="10"/>
        <color theme="1"/>
        <rFont val="Times New Roman"/>
        <family val="1"/>
      </rPr>
      <t>2018 Irrigated Acres—4,068, Total use—3,021 ac-ft, Irrigation use—2,801 ac-ft, Use per Irrigated Acre—0.69 ft.</t>
    </r>
  </si>
  <si>
    <t>General characteristics of the McPherson index well hydrograph and local water-use data.</t>
  </si>
  <si>
    <r>
      <t>a</t>
    </r>
    <r>
      <rPr>
        <sz val="10"/>
        <color theme="1"/>
        <rFont val="Times New Roman"/>
        <family val="1"/>
      </rPr>
      <t>2018 Irrigated Acres—1,194, Total use—6,358 ac-ft, Irrigation use—829 ac-ft, Use per Irrigated Acre—0.69 ft.</t>
    </r>
  </si>
  <si>
    <t>General characteristics of the Mount Hope index well hydrograph and local water-use data.</t>
  </si>
  <si>
    <r>
      <t>a</t>
    </r>
    <r>
      <rPr>
        <sz val="10"/>
        <color theme="1"/>
        <rFont val="Times New Roman"/>
        <family val="1"/>
      </rPr>
      <t>2018 Irrigated Acres—3,237, Total use—2,289 ac-ft, Irrigation use—2,273 ac-ft, Use per Irrigated Acre—0.70 ft.</t>
    </r>
  </si>
  <si>
    <t>General characteristics of the Pretty Prairie index well hydrograph and local water-use data.</t>
  </si>
  <si>
    <r>
      <t>a</t>
    </r>
    <r>
      <rPr>
        <sz val="10"/>
        <color theme="1"/>
        <rFont val="Times New Roman"/>
        <family val="1"/>
      </rPr>
      <t>2018 Irrigated Acres—2,522, Total use—2,239 ac-ft, Irrigation use—2,172 ac-ft, Use per Irrigated Acre—0.86 ft.</t>
    </r>
  </si>
  <si>
    <t>10/31-11/2/24</t>
  </si>
  <si>
    <t>3/2-4,7,12-13/2024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</si>
</sst>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9"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Helvetica Neue"/>
    </font>
    <font>
      <sz val="9"/>
      <color theme="1"/>
      <name val="Helvetica Neue"/>
    </font>
    <font>
      <vertAlign val="superscript"/>
      <sz val="9"/>
      <color theme="1"/>
      <name val="Helvetica Neue"/>
    </font>
    <font>
      <vertAlign val="superscript"/>
      <sz val="12"/>
      <color theme="1"/>
      <name val="Times New Roman"/>
      <family val="1"/>
    </font>
    <font>
      <i/>
      <vertAlign val="superscript"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" fontId="0" fillId="0" borderId="0" xfId="0" applyNumberFormat="1"/>
    <xf numFmtId="164" fontId="4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H8" sqref="H8"/>
    </sheetView>
  </sheetViews>
  <sheetFormatPr defaultRowHeight="15"/>
  <cols>
    <col min="6" max="6" width="11.28515625" customWidth="1"/>
    <col min="7" max="7" width="12.42578125" customWidth="1"/>
    <col min="8" max="8" width="9.5703125" bestFit="1" customWidth="1"/>
  </cols>
  <sheetData>
    <row r="1" spans="1:9">
      <c r="A1" s="1" t="s">
        <v>19</v>
      </c>
    </row>
    <row r="2" spans="1:9" ht="15.75" thickBot="1">
      <c r="A2" s="1"/>
    </row>
    <row r="3" spans="1:9" ht="16.5" thickTop="1" thickBot="1">
      <c r="A3" s="4"/>
      <c r="B3" s="5"/>
      <c r="C3" s="5">
        <v>2019</v>
      </c>
      <c r="D3" s="5">
        <v>2020</v>
      </c>
      <c r="E3" s="5">
        <v>2021</v>
      </c>
      <c r="F3" s="5">
        <v>2022</v>
      </c>
      <c r="G3" s="5">
        <v>2023</v>
      </c>
      <c r="H3" s="5">
        <v>2024</v>
      </c>
      <c r="I3" s="5">
        <v>2025</v>
      </c>
    </row>
    <row r="4" spans="1:9" ht="32.25" customHeight="1">
      <c r="A4" s="18" t="s">
        <v>0</v>
      </c>
      <c r="B4" s="2" t="s">
        <v>1</v>
      </c>
      <c r="C4" s="13" t="s">
        <v>4</v>
      </c>
      <c r="D4" s="13" t="s">
        <v>4</v>
      </c>
      <c r="E4" s="17">
        <v>1372.3</v>
      </c>
      <c r="F4" s="13">
        <v>1371</v>
      </c>
      <c r="G4" s="13">
        <v>1369.7</v>
      </c>
      <c r="H4" s="13">
        <v>1369.14</v>
      </c>
      <c r="I4" s="13"/>
    </row>
    <row r="5" spans="1:9" ht="24.75" thickBot="1">
      <c r="A5" s="19"/>
      <c r="B5" s="3" t="s">
        <v>2</v>
      </c>
      <c r="C5" s="12" t="s">
        <v>4</v>
      </c>
      <c r="D5" s="12" t="s">
        <v>4</v>
      </c>
      <c r="E5" s="12">
        <v>44224</v>
      </c>
      <c r="F5" s="12">
        <v>44926</v>
      </c>
      <c r="G5" s="12">
        <v>45228</v>
      </c>
      <c r="H5" s="12" t="s">
        <v>29</v>
      </c>
      <c r="I5" s="12"/>
    </row>
    <row r="6" spans="1:9" ht="32.25" customHeight="1">
      <c r="A6" s="18" t="s">
        <v>3</v>
      </c>
      <c r="B6" s="2" t="s">
        <v>1</v>
      </c>
      <c r="C6" s="13" t="s">
        <v>4</v>
      </c>
      <c r="D6" s="13" t="s">
        <v>4</v>
      </c>
      <c r="E6" s="17">
        <v>1373.8</v>
      </c>
      <c r="F6" s="13">
        <v>1374.6</v>
      </c>
      <c r="G6" s="13">
        <v>1371</v>
      </c>
      <c r="H6" s="13">
        <v>1370.75</v>
      </c>
      <c r="I6" s="13"/>
    </row>
    <row r="7" spans="1:9" ht="24.75" thickBot="1">
      <c r="A7" s="19"/>
      <c r="B7" s="3" t="s">
        <v>2</v>
      </c>
      <c r="C7" s="12" t="s">
        <v>4</v>
      </c>
      <c r="D7" s="12" t="s">
        <v>4</v>
      </c>
      <c r="E7" s="12">
        <v>44358</v>
      </c>
      <c r="F7" s="12">
        <v>44725</v>
      </c>
      <c r="G7" s="12">
        <v>44929</v>
      </c>
      <c r="H7" s="12" t="s">
        <v>30</v>
      </c>
      <c r="I7" s="12"/>
    </row>
    <row r="8" spans="1:9" ht="24.75" thickBot="1">
      <c r="A8" s="6" t="s">
        <v>5</v>
      </c>
      <c r="B8" s="3" t="s">
        <v>1</v>
      </c>
      <c r="C8" s="14" t="s">
        <v>4</v>
      </c>
      <c r="D8" s="14" t="s">
        <v>4</v>
      </c>
      <c r="E8" s="14" t="s">
        <v>4</v>
      </c>
      <c r="F8" s="14">
        <f>F6-E4</f>
        <v>2.2999999999999545</v>
      </c>
      <c r="G8" s="14">
        <f>G6-F4</f>
        <v>0</v>
      </c>
      <c r="H8" s="14">
        <f>H6-G4</f>
        <v>1.0499999999999545</v>
      </c>
      <c r="I8" s="14"/>
    </row>
    <row r="9" spans="1:9" ht="60.75" thickBot="1">
      <c r="A9" s="6" t="s">
        <v>6</v>
      </c>
      <c r="B9" s="3" t="s">
        <v>1</v>
      </c>
      <c r="C9" s="14" t="s">
        <v>4</v>
      </c>
      <c r="D9" s="14" t="s">
        <v>4</v>
      </c>
      <c r="E9" s="14" t="s">
        <v>4</v>
      </c>
      <c r="F9" s="14">
        <f>F6-E6</f>
        <v>0.79999999999995453</v>
      </c>
      <c r="G9" s="14">
        <f>G6-F6</f>
        <v>-3.5999999999999091</v>
      </c>
      <c r="H9" s="14">
        <f>H6-G6</f>
        <v>-0.25</v>
      </c>
      <c r="I9" s="14"/>
    </row>
    <row r="10" spans="1:9">
      <c r="A10" s="18" t="s">
        <v>7</v>
      </c>
      <c r="B10" s="2" t="s">
        <v>8</v>
      </c>
      <c r="C10" s="7" t="s">
        <v>4</v>
      </c>
      <c r="D10" s="7" t="s">
        <v>4</v>
      </c>
      <c r="E10" s="7" t="s">
        <v>4</v>
      </c>
      <c r="F10" s="7" t="s">
        <v>4</v>
      </c>
      <c r="G10" s="7" t="s">
        <v>4</v>
      </c>
      <c r="H10" s="7" t="s">
        <v>4</v>
      </c>
      <c r="I10" s="7"/>
    </row>
    <row r="11" spans="1:9">
      <c r="A11" s="20"/>
      <c r="B11" s="2" t="s">
        <v>9</v>
      </c>
      <c r="C11" s="7" t="s">
        <v>4</v>
      </c>
      <c r="D11" s="7" t="s">
        <v>4</v>
      </c>
      <c r="E11" s="7" t="s">
        <v>4</v>
      </c>
      <c r="F11" s="7" t="s">
        <v>4</v>
      </c>
      <c r="G11" s="7" t="s">
        <v>4</v>
      </c>
      <c r="H11" s="7" t="s">
        <v>4</v>
      </c>
      <c r="I11" s="7"/>
    </row>
    <row r="12" spans="1:9" ht="24.75" thickBot="1">
      <c r="A12" s="19"/>
      <c r="B12" s="3" t="s">
        <v>10</v>
      </c>
      <c r="C12" s="3" t="s">
        <v>4</v>
      </c>
      <c r="D12" s="3" t="s">
        <v>4</v>
      </c>
      <c r="E12" s="3" t="s">
        <v>4</v>
      </c>
      <c r="F12" s="3" t="s">
        <v>4</v>
      </c>
      <c r="G12" s="3" t="s">
        <v>4</v>
      </c>
      <c r="H12" s="3" t="s">
        <v>4</v>
      </c>
      <c r="I12" s="3"/>
    </row>
    <row r="13" spans="1:9" ht="48.75" thickBot="1">
      <c r="A13" s="6" t="s">
        <v>11</v>
      </c>
      <c r="B13" s="3" t="s">
        <v>10</v>
      </c>
      <c r="C13" s="3" t="s">
        <v>4</v>
      </c>
      <c r="D13" s="3" t="s">
        <v>4</v>
      </c>
      <c r="E13" s="3" t="s">
        <v>4</v>
      </c>
      <c r="F13" s="3" t="s">
        <v>4</v>
      </c>
      <c r="G13" s="3" t="s">
        <v>4</v>
      </c>
      <c r="H13" s="3" t="s">
        <v>4</v>
      </c>
      <c r="I13" s="3"/>
    </row>
    <row r="14" spans="1:9" ht="36.75" thickBot="1">
      <c r="A14" s="6" t="s">
        <v>12</v>
      </c>
      <c r="B14" s="3" t="s">
        <v>13</v>
      </c>
      <c r="C14" s="3" t="s">
        <v>4</v>
      </c>
      <c r="D14" s="3" t="s">
        <v>4</v>
      </c>
      <c r="E14" s="3" t="s">
        <v>4</v>
      </c>
      <c r="F14" s="3" t="s">
        <v>4</v>
      </c>
      <c r="G14" s="3" t="s">
        <v>4</v>
      </c>
      <c r="H14" s="3" t="s">
        <v>4</v>
      </c>
      <c r="I14" s="3"/>
    </row>
    <row r="15" spans="1:9" ht="24">
      <c r="A15" s="18" t="s">
        <v>20</v>
      </c>
      <c r="B15" s="2" t="s">
        <v>15</v>
      </c>
      <c r="C15" s="10">
        <v>2587</v>
      </c>
      <c r="D15" s="10">
        <v>2985</v>
      </c>
      <c r="E15" s="10">
        <v>3163</v>
      </c>
      <c r="F15" s="10">
        <v>3217</v>
      </c>
      <c r="G15" s="10">
        <v>3245</v>
      </c>
      <c r="H15" s="10">
        <v>3088</v>
      </c>
      <c r="I15" s="10"/>
    </row>
    <row r="16" spans="1:9" ht="24">
      <c r="A16" s="20"/>
      <c r="B16" s="2" t="s">
        <v>16</v>
      </c>
      <c r="C16" s="10">
        <v>1904</v>
      </c>
      <c r="D16" s="10">
        <v>3020</v>
      </c>
      <c r="E16" s="10">
        <v>3289</v>
      </c>
      <c r="F16" s="10">
        <v>3962</v>
      </c>
      <c r="G16" s="10">
        <v>3793</v>
      </c>
      <c r="H16" s="10">
        <v>3786</v>
      </c>
      <c r="I16" s="10"/>
    </row>
    <row r="17" spans="1:13" ht="36">
      <c r="A17" s="20"/>
      <c r="B17" s="2" t="s">
        <v>18</v>
      </c>
      <c r="C17" s="10">
        <v>1594</v>
      </c>
      <c r="D17" s="10">
        <v>2822</v>
      </c>
      <c r="E17" s="10">
        <v>3024</v>
      </c>
      <c r="F17" s="10">
        <v>3859</v>
      </c>
      <c r="G17" s="10">
        <v>3727</v>
      </c>
      <c r="H17" s="10">
        <v>3697</v>
      </c>
      <c r="I17" s="10"/>
    </row>
    <row r="18" spans="1:13" ht="36.75" thickBot="1">
      <c r="A18" s="19"/>
      <c r="B18" s="3" t="s">
        <v>17</v>
      </c>
      <c r="C18" s="11">
        <f>C17/C15</f>
        <v>0.61615771163509858</v>
      </c>
      <c r="D18" s="11">
        <f t="shared" ref="D18:H18" si="0">D17/D15</f>
        <v>0.94539363484087102</v>
      </c>
      <c r="E18" s="11">
        <f t="shared" si="0"/>
        <v>0.95605437875434718</v>
      </c>
      <c r="F18" s="11">
        <f t="shared" si="0"/>
        <v>1.1995648119365869</v>
      </c>
      <c r="G18" s="11">
        <f t="shared" si="0"/>
        <v>1.1485362095531586</v>
      </c>
      <c r="H18" s="11">
        <f t="shared" si="0"/>
        <v>1.1972150259067358</v>
      </c>
      <c r="I18" s="11"/>
    </row>
    <row r="19" spans="1:13" ht="18.75">
      <c r="A19" s="8"/>
    </row>
    <row r="21" spans="1:13">
      <c r="L21" s="15"/>
      <c r="M21" s="15"/>
    </row>
    <row r="22" spans="1:13">
      <c r="L22" s="15"/>
      <c r="M22" s="15"/>
    </row>
    <row r="23" spans="1:13">
      <c r="L23" s="15"/>
      <c r="M23" s="15"/>
    </row>
    <row r="24" spans="1:13">
      <c r="L24" s="15"/>
      <c r="M24" s="15"/>
    </row>
  </sheetData>
  <mergeCells count="4">
    <mergeCell ref="A4:A5"/>
    <mergeCell ref="A6:A7"/>
    <mergeCell ref="A10:A12"/>
    <mergeCell ref="A15:A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workbookViewId="0">
      <selection activeCell="O24" sqref="O24"/>
    </sheetView>
  </sheetViews>
  <sheetFormatPr defaultRowHeight="15"/>
  <cols>
    <col min="8" max="8" width="9.5703125" bestFit="1" customWidth="1"/>
  </cols>
  <sheetData>
    <row r="1" spans="1:9">
      <c r="A1" s="1" t="s">
        <v>21</v>
      </c>
    </row>
    <row r="2" spans="1:9" ht="15.75" thickBot="1">
      <c r="A2" s="1"/>
    </row>
    <row r="3" spans="1:9" ht="16.5" thickTop="1" thickBot="1">
      <c r="A3" s="4"/>
      <c r="B3" s="5"/>
      <c r="C3" s="5">
        <v>2019</v>
      </c>
      <c r="D3" s="5">
        <v>2020</v>
      </c>
      <c r="E3" s="5">
        <v>2021</v>
      </c>
      <c r="F3" s="5">
        <v>2022</v>
      </c>
      <c r="G3" s="5">
        <v>2023</v>
      </c>
      <c r="H3" s="5">
        <v>2024</v>
      </c>
      <c r="I3" s="5">
        <v>2025</v>
      </c>
    </row>
    <row r="4" spans="1:9" ht="32.25" customHeight="1">
      <c r="A4" s="18" t="s">
        <v>0</v>
      </c>
      <c r="B4" s="2" t="s">
        <v>1</v>
      </c>
      <c r="C4" s="13" t="s">
        <v>4</v>
      </c>
      <c r="D4" s="13" t="s">
        <v>4</v>
      </c>
      <c r="E4" s="13">
        <v>1401.9</v>
      </c>
      <c r="F4" s="13">
        <v>1399</v>
      </c>
      <c r="G4" s="13">
        <v>1397.3</v>
      </c>
      <c r="H4" s="13">
        <v>1395.57</v>
      </c>
      <c r="I4" s="13"/>
    </row>
    <row r="5" spans="1:9" ht="15.75" thickBot="1">
      <c r="A5" s="19"/>
      <c r="B5" s="3" t="s">
        <v>2</v>
      </c>
      <c r="C5" s="12" t="s">
        <v>4</v>
      </c>
      <c r="D5" s="12" t="s">
        <v>4</v>
      </c>
      <c r="E5" s="12">
        <v>44415</v>
      </c>
      <c r="F5" s="12">
        <v>44788</v>
      </c>
      <c r="G5" s="12">
        <v>45162</v>
      </c>
      <c r="H5" s="12">
        <v>45527</v>
      </c>
      <c r="I5" s="12"/>
    </row>
    <row r="6" spans="1:9" ht="32.25" customHeight="1">
      <c r="A6" s="18" t="s">
        <v>3</v>
      </c>
      <c r="B6" s="2" t="s">
        <v>1</v>
      </c>
      <c r="C6" s="13" t="s">
        <v>4</v>
      </c>
      <c r="D6" s="13">
        <v>1423.7</v>
      </c>
      <c r="E6" s="13">
        <v>1423.8</v>
      </c>
      <c r="F6" s="13">
        <v>1422.3</v>
      </c>
      <c r="G6" s="13">
        <v>1412.8</v>
      </c>
      <c r="H6" s="13">
        <v>1408.12</v>
      </c>
      <c r="I6" s="13"/>
    </row>
    <row r="7" spans="1:9" ht="15.75" thickBot="1">
      <c r="A7" s="19"/>
      <c r="B7" s="3" t="s">
        <v>2</v>
      </c>
      <c r="C7" s="12" t="s">
        <v>4</v>
      </c>
      <c r="D7" s="12">
        <v>43985</v>
      </c>
      <c r="E7" s="12">
        <v>44358</v>
      </c>
      <c r="F7" s="12">
        <v>44725</v>
      </c>
      <c r="G7" s="12">
        <v>45016</v>
      </c>
      <c r="H7" s="12">
        <v>45388</v>
      </c>
      <c r="I7" s="12"/>
    </row>
    <row r="8" spans="1:9" ht="24.75" thickBot="1">
      <c r="A8" s="6" t="s">
        <v>5</v>
      </c>
      <c r="B8" s="3" t="s">
        <v>1</v>
      </c>
      <c r="C8" s="14" t="s">
        <v>4</v>
      </c>
      <c r="D8" s="14" t="s">
        <v>4</v>
      </c>
      <c r="E8" s="14" t="s">
        <v>4</v>
      </c>
      <c r="F8" s="14">
        <f>F6-E4</f>
        <v>20.399999999999864</v>
      </c>
      <c r="G8" s="14">
        <f>G6-F4</f>
        <v>13.799999999999955</v>
      </c>
      <c r="H8" s="14">
        <f>H6-G4</f>
        <v>10.819999999999936</v>
      </c>
      <c r="I8" s="14"/>
    </row>
    <row r="9" spans="1:9" ht="60.75" thickBot="1">
      <c r="A9" s="6" t="s">
        <v>6</v>
      </c>
      <c r="B9" s="3" t="s">
        <v>1</v>
      </c>
      <c r="C9" s="14" t="s">
        <v>4</v>
      </c>
      <c r="D9" s="14" t="s">
        <v>4</v>
      </c>
      <c r="E9" s="14">
        <f>E6-D6</f>
        <v>9.9999999999909051E-2</v>
      </c>
      <c r="F9" s="14">
        <f>F6-E6</f>
        <v>-1.5</v>
      </c>
      <c r="G9" s="14">
        <f>G6-F6</f>
        <v>-9.5</v>
      </c>
      <c r="H9" s="14">
        <f>H6-G6</f>
        <v>-4.6800000000000637</v>
      </c>
      <c r="I9" s="14"/>
    </row>
    <row r="10" spans="1:9">
      <c r="A10" s="18" t="s">
        <v>7</v>
      </c>
      <c r="B10" s="2" t="s">
        <v>8</v>
      </c>
      <c r="C10" s="7" t="s">
        <v>4</v>
      </c>
      <c r="D10" s="7" t="s">
        <v>4</v>
      </c>
      <c r="E10" s="7">
        <v>44070</v>
      </c>
      <c r="F10" s="7">
        <v>44436</v>
      </c>
      <c r="G10" s="7">
        <v>44825</v>
      </c>
      <c r="H10" s="7">
        <v>45162</v>
      </c>
      <c r="I10" s="7">
        <v>45531</v>
      </c>
    </row>
    <row r="11" spans="1:9">
      <c r="A11" s="20"/>
      <c r="B11" s="2" t="s">
        <v>9</v>
      </c>
      <c r="C11" s="7" t="s">
        <v>4</v>
      </c>
      <c r="D11" s="7">
        <v>43985</v>
      </c>
      <c r="E11" s="7">
        <v>44354</v>
      </c>
      <c r="F11" s="7">
        <v>44726</v>
      </c>
      <c r="G11" s="7">
        <v>45101</v>
      </c>
      <c r="H11" s="7">
        <v>45465</v>
      </c>
      <c r="I11" s="7"/>
    </row>
    <row r="12" spans="1:9" ht="24.75" thickBot="1">
      <c r="A12" s="19"/>
      <c r="B12" s="3" t="s">
        <v>10</v>
      </c>
      <c r="C12" s="3" t="s">
        <v>4</v>
      </c>
      <c r="D12" s="3" t="s">
        <v>4</v>
      </c>
      <c r="E12" s="3">
        <f>E11-E10</f>
        <v>284</v>
      </c>
      <c r="F12" s="3">
        <f>F11-F10</f>
        <v>290</v>
      </c>
      <c r="G12" s="3">
        <f>G11-G10</f>
        <v>276</v>
      </c>
      <c r="H12" s="3">
        <f>H11-H10</f>
        <v>303</v>
      </c>
      <c r="I12" s="3"/>
    </row>
    <row r="13" spans="1:9" ht="48.75" thickBot="1">
      <c r="A13" s="6" t="s">
        <v>11</v>
      </c>
      <c r="B13" s="3" t="s">
        <v>10</v>
      </c>
      <c r="C13" s="3" t="s">
        <v>4</v>
      </c>
      <c r="D13" s="3" t="s">
        <v>4</v>
      </c>
      <c r="E13" s="3">
        <v>5</v>
      </c>
      <c r="F13" s="3">
        <v>14</v>
      </c>
      <c r="G13" s="3">
        <v>10</v>
      </c>
      <c r="H13" s="3">
        <v>8</v>
      </c>
      <c r="I13" s="3"/>
    </row>
    <row r="14" spans="1:9" ht="36.75" thickBot="1">
      <c r="A14" s="6" t="s">
        <v>12</v>
      </c>
      <c r="B14" s="3" t="s">
        <v>13</v>
      </c>
      <c r="C14" s="3" t="s">
        <v>4</v>
      </c>
      <c r="D14" s="3">
        <f>E10-D11</f>
        <v>85</v>
      </c>
      <c r="E14" s="3">
        <f>F10-E11</f>
        <v>82</v>
      </c>
      <c r="F14" s="3">
        <f>G10-F11</f>
        <v>99</v>
      </c>
      <c r="G14" s="3">
        <f>H10-G11</f>
        <v>61</v>
      </c>
      <c r="H14" s="3">
        <f>I10-H11</f>
        <v>66</v>
      </c>
      <c r="I14" s="3"/>
    </row>
    <row r="15" spans="1:9" ht="22.7" customHeight="1">
      <c r="A15" s="18" t="s">
        <v>14</v>
      </c>
      <c r="B15" s="2" t="s">
        <v>15</v>
      </c>
      <c r="C15" s="10">
        <v>4269</v>
      </c>
      <c r="D15" s="10">
        <v>4074</v>
      </c>
      <c r="E15" s="10">
        <v>4260</v>
      </c>
      <c r="F15" s="10">
        <v>4261</v>
      </c>
      <c r="G15" s="10">
        <v>4068</v>
      </c>
      <c r="H15" s="10">
        <v>4092</v>
      </c>
      <c r="I15" s="10"/>
    </row>
    <row r="16" spans="1:9" ht="24">
      <c r="A16" s="20"/>
      <c r="B16" s="2" t="s">
        <v>16</v>
      </c>
      <c r="C16" s="10">
        <v>3261</v>
      </c>
      <c r="D16" s="10">
        <v>3304</v>
      </c>
      <c r="E16" s="10">
        <v>3532</v>
      </c>
      <c r="F16" s="10">
        <v>4927</v>
      </c>
      <c r="G16" s="10">
        <v>4450</v>
      </c>
      <c r="H16" s="10">
        <v>4428</v>
      </c>
      <c r="I16" s="10"/>
    </row>
    <row r="17" spans="1:13" ht="36">
      <c r="A17" s="20"/>
      <c r="B17" s="2" t="s">
        <v>18</v>
      </c>
      <c r="C17" s="10">
        <v>3064</v>
      </c>
      <c r="D17" s="10">
        <v>3083</v>
      </c>
      <c r="E17" s="10">
        <v>3308</v>
      </c>
      <c r="F17" s="10">
        <v>4675</v>
      </c>
      <c r="G17" s="10">
        <v>4212</v>
      </c>
      <c r="H17" s="10">
        <v>4212</v>
      </c>
      <c r="I17" s="10"/>
    </row>
    <row r="18" spans="1:13" ht="36.75" thickBot="1">
      <c r="A18" s="19"/>
      <c r="B18" s="3" t="s">
        <v>17</v>
      </c>
      <c r="C18" s="11">
        <f>C17/C15</f>
        <v>0.7177324900445069</v>
      </c>
      <c r="D18" s="11">
        <f t="shared" ref="D18:H18" si="0">D17/D15</f>
        <v>0.75675012272950415</v>
      </c>
      <c r="E18" s="11">
        <f t="shared" si="0"/>
        <v>0.77652582159624417</v>
      </c>
      <c r="F18" s="11">
        <f t="shared" si="0"/>
        <v>1.0971602910114997</v>
      </c>
      <c r="G18" s="11">
        <f t="shared" si="0"/>
        <v>1.0353982300884956</v>
      </c>
      <c r="H18" s="11">
        <f t="shared" si="0"/>
        <v>1.0293255131964809</v>
      </c>
      <c r="I18" s="11"/>
    </row>
    <row r="19" spans="1:13">
      <c r="A19" s="9" t="s">
        <v>22</v>
      </c>
    </row>
    <row r="21" spans="1:13">
      <c r="L21" s="15"/>
      <c r="M21" s="15"/>
    </row>
    <row r="22" spans="1:13">
      <c r="L22" s="15"/>
      <c r="M22" s="15"/>
    </row>
    <row r="23" spans="1:13">
      <c r="L23" s="15"/>
      <c r="M23" s="15"/>
    </row>
    <row r="24" spans="1:13">
      <c r="L24" s="15"/>
      <c r="M24" s="15"/>
    </row>
  </sheetData>
  <mergeCells count="4">
    <mergeCell ref="A4:A5"/>
    <mergeCell ref="A6:A7"/>
    <mergeCell ref="A10:A12"/>
    <mergeCell ref="A15:A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"/>
  <sheetViews>
    <sheetView workbookViewId="0">
      <selection activeCell="A21" sqref="A21"/>
    </sheetView>
  </sheetViews>
  <sheetFormatPr defaultRowHeight="15"/>
  <cols>
    <col min="3" max="3" width="11.28515625" customWidth="1"/>
    <col min="4" max="4" width="10.7109375" customWidth="1"/>
    <col min="5" max="5" width="11.28515625" customWidth="1"/>
    <col min="6" max="6" width="10.5703125" customWidth="1"/>
    <col min="7" max="7" width="11.42578125" customWidth="1"/>
    <col min="8" max="8" width="9.5703125" bestFit="1" customWidth="1"/>
    <col min="9" max="9" width="11.85546875" customWidth="1"/>
  </cols>
  <sheetData>
    <row r="1" spans="1:9">
      <c r="A1" s="1" t="s">
        <v>23</v>
      </c>
    </row>
    <row r="2" spans="1:9" ht="15.75" thickBot="1">
      <c r="A2" s="1"/>
    </row>
    <row r="3" spans="1:9" ht="16.5" thickTop="1" thickBot="1">
      <c r="A3" s="4"/>
      <c r="B3" s="5"/>
      <c r="C3" s="5">
        <v>2019</v>
      </c>
      <c r="D3" s="5">
        <v>2020</v>
      </c>
      <c r="E3" s="5">
        <v>2021</v>
      </c>
      <c r="F3" s="5">
        <v>2022</v>
      </c>
      <c r="G3" s="5">
        <v>2023</v>
      </c>
      <c r="H3" s="5">
        <v>2024</v>
      </c>
      <c r="I3" s="5">
        <v>2025</v>
      </c>
    </row>
    <row r="4" spans="1:9" ht="32.25" customHeight="1">
      <c r="A4" s="18" t="s">
        <v>0</v>
      </c>
      <c r="B4" s="2" t="s">
        <v>1</v>
      </c>
      <c r="C4" s="17">
        <v>1399.9</v>
      </c>
      <c r="D4" s="17">
        <v>1399.8</v>
      </c>
      <c r="E4" s="13">
        <v>1399.9</v>
      </c>
      <c r="F4" s="13">
        <v>1398.75</v>
      </c>
      <c r="G4" s="13">
        <v>1398.4</v>
      </c>
      <c r="H4" s="13">
        <v>1397.34</v>
      </c>
      <c r="I4" s="13"/>
    </row>
    <row r="5" spans="1:9" ht="15.75" thickBot="1">
      <c r="A5" s="19"/>
      <c r="B5" s="3" t="s">
        <v>2</v>
      </c>
      <c r="C5" s="12">
        <v>43748</v>
      </c>
      <c r="D5" s="12">
        <v>44116</v>
      </c>
      <c r="E5" s="12">
        <v>44484</v>
      </c>
      <c r="F5" s="12">
        <v>44897</v>
      </c>
      <c r="G5" s="12">
        <v>45238</v>
      </c>
      <c r="H5" s="12">
        <v>45615</v>
      </c>
      <c r="I5" s="12"/>
    </row>
    <row r="6" spans="1:9" ht="32.25" customHeight="1">
      <c r="A6" s="18" t="s">
        <v>3</v>
      </c>
      <c r="B6" s="2" t="s">
        <v>1</v>
      </c>
      <c r="C6" s="13" t="s">
        <v>4</v>
      </c>
      <c r="D6" s="17">
        <v>1401.2</v>
      </c>
      <c r="E6" s="13">
        <v>1401.1</v>
      </c>
      <c r="F6" s="13">
        <v>1401</v>
      </c>
      <c r="G6" s="13">
        <v>1400</v>
      </c>
      <c r="H6" s="13">
        <v>1399.1</v>
      </c>
      <c r="I6" s="13"/>
    </row>
    <row r="7" spans="1:9" ht="15.75" thickBot="1">
      <c r="A7" s="19"/>
      <c r="B7" s="3" t="s">
        <v>2</v>
      </c>
      <c r="C7" s="12" t="s">
        <v>4</v>
      </c>
      <c r="D7" s="12">
        <v>43973</v>
      </c>
      <c r="E7" s="12">
        <v>44278</v>
      </c>
      <c r="F7" s="12">
        <v>44722</v>
      </c>
      <c r="G7" s="12">
        <v>45045</v>
      </c>
      <c r="H7" s="12">
        <v>45388</v>
      </c>
      <c r="I7" s="12"/>
    </row>
    <row r="8" spans="1:9" ht="24.75" thickBot="1">
      <c r="A8" s="6" t="s">
        <v>5</v>
      </c>
      <c r="B8" s="3" t="s">
        <v>1</v>
      </c>
      <c r="C8" s="14" t="s">
        <v>4</v>
      </c>
      <c r="D8" s="14">
        <f>D6-C4</f>
        <v>1.2999999999999545</v>
      </c>
      <c r="E8" s="14">
        <f>E6-D4</f>
        <v>1.2999999999999545</v>
      </c>
      <c r="F8" s="14">
        <f>F6-E4</f>
        <v>1.0999999999999091</v>
      </c>
      <c r="G8" s="14">
        <f>G6-F4</f>
        <v>1.25</v>
      </c>
      <c r="H8" s="14">
        <f>H6-G4</f>
        <v>0.6999999999998181</v>
      </c>
      <c r="I8" s="14"/>
    </row>
    <row r="9" spans="1:9" ht="60.75" thickBot="1">
      <c r="A9" s="6" t="s">
        <v>6</v>
      </c>
      <c r="B9" s="3" t="s">
        <v>1</v>
      </c>
      <c r="C9" s="14" t="s">
        <v>4</v>
      </c>
      <c r="D9" s="14" t="s">
        <v>4</v>
      </c>
      <c r="E9" s="14">
        <f>E6-D6</f>
        <v>-0.10000000000013642</v>
      </c>
      <c r="F9" s="14">
        <f>F6-E6</f>
        <v>-9.9999999999909051E-2</v>
      </c>
      <c r="G9" s="14">
        <f>G6-F6</f>
        <v>-1</v>
      </c>
      <c r="H9" s="14">
        <f>H6-G6</f>
        <v>-0.90000000000009095</v>
      </c>
      <c r="I9" s="14"/>
    </row>
    <row r="10" spans="1:9">
      <c r="A10" s="18" t="s">
        <v>7</v>
      </c>
      <c r="B10" s="2" t="s">
        <v>8</v>
      </c>
      <c r="C10" s="7" t="s">
        <v>4</v>
      </c>
      <c r="D10" s="7">
        <v>43748</v>
      </c>
      <c r="E10" s="7">
        <v>44132</v>
      </c>
      <c r="F10" s="7">
        <v>44484</v>
      </c>
      <c r="G10" s="7">
        <v>44878</v>
      </c>
      <c r="H10" s="7">
        <v>45235</v>
      </c>
      <c r="I10" s="7">
        <v>45615</v>
      </c>
    </row>
    <row r="11" spans="1:9">
      <c r="A11" s="20"/>
      <c r="B11" s="2" t="s">
        <v>9</v>
      </c>
      <c r="C11" s="7" t="s">
        <v>4</v>
      </c>
      <c r="D11" s="7">
        <v>43991</v>
      </c>
      <c r="E11" s="7">
        <v>44372</v>
      </c>
      <c r="F11" s="7">
        <v>44723</v>
      </c>
      <c r="G11" s="7">
        <v>45050</v>
      </c>
      <c r="H11" s="7">
        <v>45437</v>
      </c>
      <c r="I11" s="7"/>
    </row>
    <row r="12" spans="1:9" ht="24.75" thickBot="1">
      <c r="A12" s="19"/>
      <c r="B12" s="3" t="s">
        <v>10</v>
      </c>
      <c r="C12" s="3" t="s">
        <v>4</v>
      </c>
      <c r="D12" s="3">
        <f>D11-D10</f>
        <v>243</v>
      </c>
      <c r="E12" s="3">
        <f>E11-E10</f>
        <v>240</v>
      </c>
      <c r="F12" s="3">
        <f>F11-F10</f>
        <v>239</v>
      </c>
      <c r="G12" s="3">
        <f>G11-G10</f>
        <v>172</v>
      </c>
      <c r="H12" s="3">
        <f>H11-H10</f>
        <v>202</v>
      </c>
      <c r="I12" s="3"/>
    </row>
    <row r="13" spans="1:9" ht="48.75" thickBot="1">
      <c r="A13" s="6" t="s">
        <v>11</v>
      </c>
      <c r="B13" s="3" t="s">
        <v>10</v>
      </c>
      <c r="C13" s="3" t="s">
        <v>4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/>
    </row>
    <row r="14" spans="1:9" ht="36.75" thickBot="1">
      <c r="A14" s="6" t="s">
        <v>12</v>
      </c>
      <c r="B14" s="3" t="s">
        <v>13</v>
      </c>
      <c r="C14" s="3" t="s">
        <v>4</v>
      </c>
      <c r="D14" s="3">
        <f>E10-D11</f>
        <v>141</v>
      </c>
      <c r="E14" s="3">
        <f>F10-E11</f>
        <v>112</v>
      </c>
      <c r="F14" s="3">
        <f>G10-F11</f>
        <v>155</v>
      </c>
      <c r="G14" s="3">
        <f>H10-G11</f>
        <v>185</v>
      </c>
      <c r="H14" s="3">
        <f>I10-H11</f>
        <v>178</v>
      </c>
      <c r="I14" s="3"/>
    </row>
    <row r="15" spans="1:9" ht="22.7" customHeight="1">
      <c r="A15" s="18" t="s">
        <v>14</v>
      </c>
      <c r="B15" s="2" t="s">
        <v>15</v>
      </c>
      <c r="C15" s="10">
        <v>1194</v>
      </c>
      <c r="D15" s="10">
        <v>1194</v>
      </c>
      <c r="E15" s="10">
        <v>1192</v>
      </c>
      <c r="F15" s="10">
        <v>1192</v>
      </c>
      <c r="G15" s="10">
        <v>1192</v>
      </c>
      <c r="H15" s="10">
        <v>1195</v>
      </c>
      <c r="I15" s="10"/>
    </row>
    <row r="16" spans="1:9" ht="24">
      <c r="A16" s="20"/>
      <c r="B16" s="2" t="s">
        <v>16</v>
      </c>
      <c r="C16" s="10">
        <v>6200</v>
      </c>
      <c r="D16" s="10">
        <v>6642</v>
      </c>
      <c r="E16" s="10">
        <v>6155</v>
      </c>
      <c r="F16" s="10">
        <v>6667</v>
      </c>
      <c r="G16" s="10">
        <v>6525</v>
      </c>
      <c r="H16" s="10">
        <v>3729</v>
      </c>
      <c r="I16" s="10"/>
    </row>
    <row r="17" spans="1:13" ht="36">
      <c r="A17" s="20"/>
      <c r="B17" s="2" t="s">
        <v>18</v>
      </c>
      <c r="C17" s="10">
        <v>891</v>
      </c>
      <c r="D17" s="10">
        <v>1117</v>
      </c>
      <c r="E17" s="10">
        <v>1002</v>
      </c>
      <c r="F17" s="10">
        <v>1389</v>
      </c>
      <c r="G17" s="10">
        <v>1253</v>
      </c>
      <c r="H17" s="10">
        <v>1169</v>
      </c>
      <c r="I17" s="10"/>
    </row>
    <row r="18" spans="1:13" ht="36.75" thickBot="1">
      <c r="A18" s="19"/>
      <c r="B18" s="3" t="s">
        <v>17</v>
      </c>
      <c r="C18" s="11">
        <f>C17/C15</f>
        <v>0.74623115577889443</v>
      </c>
      <c r="D18" s="11">
        <f t="shared" ref="D18:H18" si="0">D17/D15</f>
        <v>0.93551088777219427</v>
      </c>
      <c r="E18" s="11">
        <f t="shared" si="0"/>
        <v>0.84060402684563762</v>
      </c>
      <c r="F18" s="11">
        <f t="shared" si="0"/>
        <v>1.1652684563758389</v>
      </c>
      <c r="G18" s="11">
        <f t="shared" si="0"/>
        <v>1.0511744966442953</v>
      </c>
      <c r="H18" s="11">
        <f t="shared" si="0"/>
        <v>0.97824267782426777</v>
      </c>
      <c r="I18" s="11"/>
    </row>
    <row r="19" spans="1:13">
      <c r="A19" s="9" t="s">
        <v>24</v>
      </c>
    </row>
    <row r="21" spans="1:13">
      <c r="L21" s="15"/>
      <c r="M21" s="15"/>
    </row>
    <row r="22" spans="1:13">
      <c r="L22" s="15"/>
      <c r="M22" s="15"/>
    </row>
    <row r="23" spans="1:13">
      <c r="L23" s="15"/>
      <c r="M23" s="15"/>
    </row>
    <row r="24" spans="1:13">
      <c r="L24" s="15"/>
      <c r="M24" s="15"/>
    </row>
  </sheetData>
  <mergeCells count="4">
    <mergeCell ref="A4:A5"/>
    <mergeCell ref="A6:A7"/>
    <mergeCell ref="A10:A12"/>
    <mergeCell ref="A15:A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>
      <selection activeCell="F9" sqref="F9"/>
    </sheetView>
  </sheetViews>
  <sheetFormatPr defaultRowHeight="15"/>
  <cols>
    <col min="7" max="7" width="10.7109375" customWidth="1"/>
    <col min="8" max="8" width="9.5703125" bestFit="1" customWidth="1"/>
  </cols>
  <sheetData>
    <row r="1" spans="1:9">
      <c r="A1" s="1" t="s">
        <v>25</v>
      </c>
    </row>
    <row r="2" spans="1:9" ht="15.75" thickBot="1">
      <c r="A2" s="1"/>
    </row>
    <row r="3" spans="1:9" ht="16.5" thickTop="1" thickBot="1">
      <c r="A3" s="4"/>
      <c r="B3" s="5"/>
      <c r="C3" s="5">
        <v>2019</v>
      </c>
      <c r="D3" s="5">
        <v>2020</v>
      </c>
      <c r="E3" s="5">
        <v>2021</v>
      </c>
      <c r="F3" s="5">
        <v>2022</v>
      </c>
      <c r="G3" s="5">
        <v>2023</v>
      </c>
      <c r="H3" s="5">
        <v>2024</v>
      </c>
      <c r="I3" s="5">
        <v>2025</v>
      </c>
    </row>
    <row r="4" spans="1:9" ht="32.25" customHeight="1">
      <c r="A4" s="18" t="s">
        <v>0</v>
      </c>
      <c r="B4" s="2" t="s">
        <v>1</v>
      </c>
      <c r="C4" s="16" t="s">
        <v>4</v>
      </c>
      <c r="D4" s="16" t="s">
        <v>4</v>
      </c>
      <c r="E4" s="13">
        <v>1406.6</v>
      </c>
      <c r="F4" s="13">
        <v>1406.2</v>
      </c>
      <c r="G4" s="13">
        <v>1404.5</v>
      </c>
      <c r="H4" s="13">
        <v>1404.12</v>
      </c>
      <c r="I4" s="13"/>
    </row>
    <row r="5" spans="1:9" ht="15.75" thickBot="1">
      <c r="A5" s="19"/>
      <c r="B5" s="3" t="s">
        <v>2</v>
      </c>
      <c r="C5" s="12" t="s">
        <v>4</v>
      </c>
      <c r="D5" s="12" t="s">
        <v>4</v>
      </c>
      <c r="E5" s="12">
        <v>44437</v>
      </c>
      <c r="F5" s="12">
        <v>44794</v>
      </c>
      <c r="G5" s="12">
        <v>45142</v>
      </c>
      <c r="H5" s="12">
        <v>45512</v>
      </c>
      <c r="I5" s="12"/>
    </row>
    <row r="6" spans="1:9" ht="32.25" customHeight="1">
      <c r="A6" s="18" t="s">
        <v>3</v>
      </c>
      <c r="B6" s="2" t="s">
        <v>1</v>
      </c>
      <c r="C6" s="13" t="s">
        <v>4</v>
      </c>
      <c r="D6" s="16" t="s">
        <v>4</v>
      </c>
      <c r="E6" s="13">
        <v>1410.7</v>
      </c>
      <c r="F6" s="13">
        <v>1411.5</v>
      </c>
      <c r="G6" s="13">
        <v>1407.2</v>
      </c>
      <c r="H6" s="13">
        <v>1407</v>
      </c>
      <c r="I6" s="13"/>
    </row>
    <row r="7" spans="1:9" ht="15.75" thickBot="1">
      <c r="A7" s="19"/>
      <c r="B7" s="3" t="s">
        <v>2</v>
      </c>
      <c r="C7" s="12" t="s">
        <v>4</v>
      </c>
      <c r="D7" s="12" t="s">
        <v>4</v>
      </c>
      <c r="E7" s="12">
        <v>44350</v>
      </c>
      <c r="F7" s="12">
        <v>44723</v>
      </c>
      <c r="G7" s="12">
        <v>45005</v>
      </c>
      <c r="H7" s="12">
        <v>45656</v>
      </c>
      <c r="I7" s="12"/>
    </row>
    <row r="8" spans="1:9" ht="24.75" thickBot="1">
      <c r="A8" s="6" t="s">
        <v>5</v>
      </c>
      <c r="B8" s="3" t="s">
        <v>1</v>
      </c>
      <c r="C8" s="14" t="s">
        <v>4</v>
      </c>
      <c r="D8" s="14" t="s">
        <v>4</v>
      </c>
      <c r="E8" s="14" t="s">
        <v>4</v>
      </c>
      <c r="F8" s="14">
        <f>F6-E4</f>
        <v>4.9000000000000909</v>
      </c>
      <c r="G8" s="14">
        <f>G6-F4</f>
        <v>1</v>
      </c>
      <c r="H8" s="14">
        <f>H6-G4</f>
        <v>2.5</v>
      </c>
      <c r="I8" s="14"/>
    </row>
    <row r="9" spans="1:9" ht="60.75" thickBot="1">
      <c r="A9" s="6" t="s">
        <v>6</v>
      </c>
      <c r="B9" s="3" t="s">
        <v>1</v>
      </c>
      <c r="C9" s="14" t="s">
        <v>4</v>
      </c>
      <c r="D9" s="14" t="s">
        <v>4</v>
      </c>
      <c r="E9" s="14" t="s">
        <v>4</v>
      </c>
      <c r="F9" s="14">
        <f>F6-E6</f>
        <v>0.79999999999995453</v>
      </c>
      <c r="G9" s="14">
        <f>G6-F6</f>
        <v>-4.2999999999999545</v>
      </c>
      <c r="H9" s="14">
        <f>H6-G6</f>
        <v>-0.20000000000004547</v>
      </c>
      <c r="I9" s="14"/>
    </row>
    <row r="10" spans="1:9">
      <c r="A10" s="18" t="s">
        <v>7</v>
      </c>
      <c r="B10" s="2" t="s">
        <v>8</v>
      </c>
      <c r="C10" s="7" t="s">
        <v>4</v>
      </c>
      <c r="D10" s="7" t="s">
        <v>4</v>
      </c>
      <c r="E10" s="7">
        <v>44086</v>
      </c>
      <c r="F10" s="7">
        <v>44437</v>
      </c>
      <c r="G10" s="7">
        <v>44845</v>
      </c>
      <c r="H10" s="7">
        <v>45169</v>
      </c>
      <c r="I10" s="7">
        <v>45514</v>
      </c>
    </row>
    <row r="11" spans="1:9">
      <c r="A11" s="20"/>
      <c r="B11" s="2" t="s">
        <v>9</v>
      </c>
      <c r="C11" s="7" t="s">
        <v>4</v>
      </c>
      <c r="D11" s="7" t="s">
        <v>4</v>
      </c>
      <c r="E11" s="7">
        <v>44358</v>
      </c>
      <c r="F11" s="7">
        <v>44725</v>
      </c>
      <c r="G11" s="7">
        <v>45101</v>
      </c>
      <c r="H11" s="7">
        <v>45392</v>
      </c>
      <c r="I11" s="7"/>
    </row>
    <row r="12" spans="1:9" ht="24.75" thickBot="1">
      <c r="A12" s="19"/>
      <c r="B12" s="3" t="s">
        <v>10</v>
      </c>
      <c r="C12" s="3" t="s">
        <v>4</v>
      </c>
      <c r="D12" s="3" t="s">
        <v>4</v>
      </c>
      <c r="E12" s="3">
        <f>E11-E10</f>
        <v>272</v>
      </c>
      <c r="F12" s="3">
        <f>F11-F10</f>
        <v>288</v>
      </c>
      <c r="G12" s="3">
        <f>G11-G10</f>
        <v>256</v>
      </c>
      <c r="H12" s="3">
        <f>H11-H10</f>
        <v>223</v>
      </c>
      <c r="I12" s="3"/>
    </row>
    <row r="13" spans="1:9" ht="48.75" thickBot="1">
      <c r="A13" s="6" t="s">
        <v>11</v>
      </c>
      <c r="B13" s="3" t="s">
        <v>10</v>
      </c>
      <c r="C13" s="3" t="s">
        <v>4</v>
      </c>
      <c r="D13" s="3" t="s">
        <v>4</v>
      </c>
      <c r="E13" s="3" t="s">
        <v>4</v>
      </c>
      <c r="F13" s="3" t="s">
        <v>4</v>
      </c>
      <c r="G13" s="3" t="s">
        <v>4</v>
      </c>
      <c r="H13" s="3" t="s">
        <v>4</v>
      </c>
      <c r="I13" s="3"/>
    </row>
    <row r="14" spans="1:9" ht="36.75" thickBot="1">
      <c r="A14" s="6" t="s">
        <v>12</v>
      </c>
      <c r="B14" s="3" t="s">
        <v>13</v>
      </c>
      <c r="C14" s="3" t="s">
        <v>4</v>
      </c>
      <c r="D14" s="3" t="s">
        <v>4</v>
      </c>
      <c r="E14" s="3">
        <f>F10-E11</f>
        <v>79</v>
      </c>
      <c r="F14" s="3">
        <f>G10-F11</f>
        <v>120</v>
      </c>
      <c r="G14" s="3">
        <f>H10-G11</f>
        <v>68</v>
      </c>
      <c r="H14" s="3">
        <f>I10-H11</f>
        <v>122</v>
      </c>
      <c r="I14" s="3"/>
    </row>
    <row r="15" spans="1:9" ht="22.7" customHeight="1">
      <c r="A15" s="18" t="s">
        <v>14</v>
      </c>
      <c r="B15" s="2" t="s">
        <v>15</v>
      </c>
      <c r="C15" s="10">
        <v>3108</v>
      </c>
      <c r="D15" s="10">
        <v>3116</v>
      </c>
      <c r="E15" s="10">
        <v>3357</v>
      </c>
      <c r="F15" s="10">
        <v>4240</v>
      </c>
      <c r="G15" s="10">
        <v>3951</v>
      </c>
      <c r="H15" s="10">
        <v>3240</v>
      </c>
      <c r="I15" s="10"/>
    </row>
    <row r="16" spans="1:9" ht="24">
      <c r="A16" s="20"/>
      <c r="B16" s="2" t="s">
        <v>16</v>
      </c>
      <c r="C16" s="10">
        <v>1136</v>
      </c>
      <c r="D16" s="10">
        <v>2490</v>
      </c>
      <c r="E16" s="10">
        <v>2988</v>
      </c>
      <c r="F16" s="10">
        <v>3884</v>
      </c>
      <c r="G16" s="10">
        <v>3286</v>
      </c>
      <c r="H16" s="10">
        <v>3038</v>
      </c>
      <c r="I16" s="10"/>
    </row>
    <row r="17" spans="1:13" ht="36">
      <c r="A17" s="20"/>
      <c r="B17" s="2" t="s">
        <v>18</v>
      </c>
      <c r="C17" s="10">
        <v>1114</v>
      </c>
      <c r="D17" s="10">
        <v>2465</v>
      </c>
      <c r="E17" s="10">
        <v>2973</v>
      </c>
      <c r="F17" s="10">
        <v>3852</v>
      </c>
      <c r="G17" s="10">
        <v>3276</v>
      </c>
      <c r="H17" s="10">
        <v>3030</v>
      </c>
      <c r="I17" s="10"/>
    </row>
    <row r="18" spans="1:13" ht="36.75" thickBot="1">
      <c r="A18" s="19"/>
      <c r="B18" s="3" t="s">
        <v>17</v>
      </c>
      <c r="C18" s="11">
        <f>C17/C15</f>
        <v>0.35842985842985842</v>
      </c>
      <c r="D18" s="11">
        <f t="shared" ref="D18:H18" si="0">D17/D15</f>
        <v>0.79107830551989733</v>
      </c>
      <c r="E18" s="11">
        <f t="shared" si="0"/>
        <v>0.88561215370866841</v>
      </c>
      <c r="F18" s="11">
        <f t="shared" si="0"/>
        <v>0.90849056603773581</v>
      </c>
      <c r="G18" s="11">
        <f t="shared" si="0"/>
        <v>0.82915717539863321</v>
      </c>
      <c r="H18" s="11">
        <f t="shared" si="0"/>
        <v>0.93518518518518523</v>
      </c>
      <c r="I18" s="11"/>
    </row>
    <row r="19" spans="1:13">
      <c r="A19" s="9" t="s">
        <v>26</v>
      </c>
    </row>
    <row r="21" spans="1:13">
      <c r="L21" s="15"/>
      <c r="M21" s="15"/>
    </row>
    <row r="22" spans="1:13">
      <c r="L22" s="15"/>
      <c r="M22" s="15"/>
    </row>
    <row r="23" spans="1:13">
      <c r="L23" s="15"/>
      <c r="M23" s="15"/>
    </row>
    <row r="24" spans="1:13">
      <c r="L24" s="15"/>
      <c r="M24" s="15"/>
    </row>
  </sheetData>
  <mergeCells count="4">
    <mergeCell ref="A4:A5"/>
    <mergeCell ref="A6:A7"/>
    <mergeCell ref="A10:A12"/>
    <mergeCell ref="A15:A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tabSelected="1" workbookViewId="0">
      <selection activeCell="R30" sqref="R30"/>
    </sheetView>
  </sheetViews>
  <sheetFormatPr defaultRowHeight="15"/>
  <cols>
    <col min="8" max="8" width="9.5703125" bestFit="1" customWidth="1"/>
  </cols>
  <sheetData>
    <row r="1" spans="1:9">
      <c r="A1" s="1" t="s">
        <v>27</v>
      </c>
    </row>
    <row r="2" spans="1:9" ht="15.75" thickBot="1">
      <c r="A2" s="1"/>
    </row>
    <row r="3" spans="1:9" ht="16.5" thickTop="1" thickBot="1">
      <c r="A3" s="4"/>
      <c r="B3" s="5"/>
      <c r="C3" s="5">
        <v>2019</v>
      </c>
      <c r="D3" s="5">
        <v>2020</v>
      </c>
      <c r="E3" s="5">
        <v>2021</v>
      </c>
      <c r="F3" s="5">
        <v>2022</v>
      </c>
      <c r="G3" s="5">
        <v>2023</v>
      </c>
      <c r="H3" s="5">
        <v>2024</v>
      </c>
      <c r="I3" s="5">
        <v>2025</v>
      </c>
    </row>
    <row r="4" spans="1:9" ht="32.25" customHeight="1">
      <c r="A4" s="18" t="s">
        <v>0</v>
      </c>
      <c r="B4" s="2" t="s">
        <v>1</v>
      </c>
      <c r="C4" s="16" t="s">
        <v>4</v>
      </c>
      <c r="D4" s="17">
        <v>1546.7</v>
      </c>
      <c r="E4" s="13">
        <v>1546.2</v>
      </c>
      <c r="F4" s="13">
        <v>1544.1</v>
      </c>
      <c r="G4" s="13">
        <v>1542.1</v>
      </c>
      <c r="H4" s="13">
        <v>1540.41</v>
      </c>
      <c r="I4" s="13"/>
    </row>
    <row r="5" spans="1:9" ht="15.75" thickBot="1">
      <c r="A5" s="19"/>
      <c r="B5" s="3" t="s">
        <v>2</v>
      </c>
      <c r="C5" s="12" t="s">
        <v>4</v>
      </c>
      <c r="D5" s="12">
        <v>44072</v>
      </c>
      <c r="E5" s="12">
        <v>44437</v>
      </c>
      <c r="F5" s="12">
        <v>44792</v>
      </c>
      <c r="G5" s="12">
        <v>45178</v>
      </c>
      <c r="H5" s="12">
        <v>45547</v>
      </c>
      <c r="I5" s="12"/>
    </row>
    <row r="6" spans="1:9" ht="32.25" customHeight="1">
      <c r="A6" s="18" t="s">
        <v>3</v>
      </c>
      <c r="B6" s="2" t="s">
        <v>1</v>
      </c>
      <c r="C6" s="13" t="s">
        <v>4</v>
      </c>
      <c r="D6" s="17">
        <v>1549.4</v>
      </c>
      <c r="E6" s="13">
        <v>1548.9</v>
      </c>
      <c r="F6" s="13">
        <v>1547.7</v>
      </c>
      <c r="G6" s="13">
        <v>1545.6</v>
      </c>
      <c r="H6" s="13">
        <v>1543.79</v>
      </c>
      <c r="I6" s="13"/>
    </row>
    <row r="7" spans="1:9" ht="15.75" thickBot="1">
      <c r="A7" s="19"/>
      <c r="B7" s="3" t="s">
        <v>2</v>
      </c>
      <c r="C7" s="12" t="s">
        <v>4</v>
      </c>
      <c r="D7" s="12">
        <v>43973</v>
      </c>
      <c r="E7" s="12">
        <v>44358</v>
      </c>
      <c r="F7" s="12">
        <v>44724</v>
      </c>
      <c r="G7" s="12">
        <v>44983</v>
      </c>
      <c r="H7" s="12">
        <v>45375</v>
      </c>
      <c r="I7" s="12"/>
    </row>
    <row r="8" spans="1:9" ht="24.75" thickBot="1">
      <c r="A8" s="6" t="s">
        <v>5</v>
      </c>
      <c r="B8" s="3" t="s">
        <v>1</v>
      </c>
      <c r="C8" s="14" t="s">
        <v>4</v>
      </c>
      <c r="D8" s="14" t="s">
        <v>4</v>
      </c>
      <c r="E8" s="14">
        <f>E6-D4</f>
        <v>2.2000000000000455</v>
      </c>
      <c r="F8" s="14">
        <f>F6-E4</f>
        <v>1.5</v>
      </c>
      <c r="G8" s="14">
        <f>G6-F4</f>
        <v>1.5</v>
      </c>
      <c r="H8" s="14">
        <f>H6-G4</f>
        <v>1.6900000000000546</v>
      </c>
      <c r="I8" s="14"/>
    </row>
    <row r="9" spans="1:9" ht="60.75" thickBot="1">
      <c r="A9" s="6" t="s">
        <v>6</v>
      </c>
      <c r="B9" s="3" t="s">
        <v>1</v>
      </c>
      <c r="C9" s="14" t="s">
        <v>4</v>
      </c>
      <c r="D9" s="14" t="s">
        <v>4</v>
      </c>
      <c r="E9" s="14">
        <f>E6-D6</f>
        <v>-0.5</v>
      </c>
      <c r="F9" s="14">
        <f>F6-E6</f>
        <v>-1.2000000000000455</v>
      </c>
      <c r="G9" s="14">
        <f>G6-F6</f>
        <v>-2.1000000000001364</v>
      </c>
      <c r="H9" s="14">
        <f>H6-G6</f>
        <v>-1.8099999999999454</v>
      </c>
      <c r="I9" s="14"/>
    </row>
    <row r="10" spans="1:9">
      <c r="A10" s="18" t="s">
        <v>7</v>
      </c>
      <c r="B10" s="2" t="s">
        <v>8</v>
      </c>
      <c r="C10" s="7" t="s">
        <v>4</v>
      </c>
      <c r="D10" s="7">
        <v>43725</v>
      </c>
      <c r="E10" s="7">
        <v>44072</v>
      </c>
      <c r="F10" s="7">
        <v>44437</v>
      </c>
      <c r="G10" s="7">
        <v>44811</v>
      </c>
      <c r="H10" s="7">
        <v>45178</v>
      </c>
      <c r="I10" s="7">
        <v>45547</v>
      </c>
    </row>
    <row r="11" spans="1:9">
      <c r="A11" s="20"/>
      <c r="B11" s="2" t="s">
        <v>9</v>
      </c>
      <c r="C11" s="7" t="s">
        <v>4</v>
      </c>
      <c r="D11" s="7">
        <v>43986</v>
      </c>
      <c r="E11" s="7">
        <v>44358</v>
      </c>
      <c r="F11" s="7">
        <v>44724</v>
      </c>
      <c r="G11" s="7">
        <v>45101</v>
      </c>
      <c r="H11" s="7">
        <v>45450</v>
      </c>
      <c r="I11" s="7"/>
    </row>
    <row r="12" spans="1:9" ht="24.75" thickBot="1">
      <c r="A12" s="19"/>
      <c r="B12" s="3" t="s">
        <v>10</v>
      </c>
      <c r="C12" s="3" t="s">
        <v>4</v>
      </c>
      <c r="D12" s="3">
        <f>D11-D10</f>
        <v>261</v>
      </c>
      <c r="E12" s="3">
        <f>E11-E10</f>
        <v>286</v>
      </c>
      <c r="F12" s="3">
        <f>F11-F10</f>
        <v>287</v>
      </c>
      <c r="G12" s="3">
        <f>G11-G10</f>
        <v>290</v>
      </c>
      <c r="H12" s="3">
        <f>H11-H10</f>
        <v>272</v>
      </c>
      <c r="I12" s="3"/>
    </row>
    <row r="13" spans="1:9" ht="48.75" thickBot="1">
      <c r="A13" s="6" t="s">
        <v>11</v>
      </c>
      <c r="B13" s="3" t="s">
        <v>10</v>
      </c>
      <c r="C13" s="3" t="s">
        <v>4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/>
    </row>
    <row r="14" spans="1:9" ht="36.75" thickBot="1">
      <c r="A14" s="6" t="s">
        <v>12</v>
      </c>
      <c r="B14" s="3" t="s">
        <v>13</v>
      </c>
      <c r="C14" s="3" t="s">
        <v>4</v>
      </c>
      <c r="D14" s="3">
        <f>E10-D11</f>
        <v>86</v>
      </c>
      <c r="E14" s="3">
        <f>F10-E11</f>
        <v>79</v>
      </c>
      <c r="F14" s="3">
        <f>G10-F11</f>
        <v>87</v>
      </c>
      <c r="G14" s="3">
        <f>H10-G11</f>
        <v>77</v>
      </c>
      <c r="H14" s="3">
        <f>I10-H11</f>
        <v>97</v>
      </c>
      <c r="I14" s="3"/>
    </row>
    <row r="15" spans="1:9" ht="24">
      <c r="A15" s="18" t="s">
        <v>14</v>
      </c>
      <c r="B15" s="2" t="s">
        <v>15</v>
      </c>
      <c r="C15" s="10">
        <v>2584</v>
      </c>
      <c r="D15" s="10">
        <v>2519</v>
      </c>
      <c r="E15" s="10">
        <v>2578</v>
      </c>
      <c r="F15" s="10">
        <v>2593</v>
      </c>
      <c r="G15" s="10">
        <v>2594</v>
      </c>
      <c r="H15" s="10">
        <v>2610</v>
      </c>
      <c r="I15" s="10"/>
    </row>
    <row r="16" spans="1:9" ht="24">
      <c r="A16" s="20"/>
      <c r="B16" s="2" t="s">
        <v>16</v>
      </c>
      <c r="C16" s="10">
        <v>2532</v>
      </c>
      <c r="D16" s="10">
        <v>2574</v>
      </c>
      <c r="E16" s="10">
        <v>2532</v>
      </c>
      <c r="F16" s="10">
        <v>3353</v>
      </c>
      <c r="G16" s="10">
        <v>2782</v>
      </c>
      <c r="H16" s="10">
        <v>3162</v>
      </c>
      <c r="I16" s="10"/>
    </row>
    <row r="17" spans="1:13" ht="36">
      <c r="A17" s="20"/>
      <c r="B17" s="2" t="s">
        <v>18</v>
      </c>
      <c r="C17" s="10">
        <v>2457</v>
      </c>
      <c r="D17" s="10">
        <v>2487</v>
      </c>
      <c r="E17" s="10">
        <v>2544</v>
      </c>
      <c r="F17" s="10">
        <v>3268</v>
      </c>
      <c r="G17" s="10">
        <v>2702</v>
      </c>
      <c r="H17" s="10">
        <v>3082</v>
      </c>
      <c r="I17" s="10"/>
    </row>
    <row r="18" spans="1:13" ht="36.75" thickBot="1">
      <c r="A18" s="19"/>
      <c r="B18" s="3" t="s">
        <v>17</v>
      </c>
      <c r="C18" s="11">
        <f>C17/C15</f>
        <v>0.95085139318885448</v>
      </c>
      <c r="D18" s="11">
        <f t="shared" ref="D18:H18" si="0">D17/D15</f>
        <v>0.98729654624851126</v>
      </c>
      <c r="E18" s="11">
        <f t="shared" si="0"/>
        <v>0.98681148176881306</v>
      </c>
      <c r="F18" s="11">
        <f t="shared" si="0"/>
        <v>1.2603162360200539</v>
      </c>
      <c r="G18" s="11">
        <f t="shared" si="0"/>
        <v>1.0416345412490362</v>
      </c>
      <c r="H18" s="11">
        <f t="shared" si="0"/>
        <v>1.1808429118773947</v>
      </c>
      <c r="I18" s="11"/>
    </row>
    <row r="19" spans="1:13">
      <c r="A19" s="9" t="s">
        <v>28</v>
      </c>
    </row>
    <row r="21" spans="1:13">
      <c r="L21" s="15"/>
      <c r="M21" s="15"/>
    </row>
    <row r="22" spans="1:13">
      <c r="L22" s="15"/>
      <c r="M22" s="15"/>
    </row>
    <row r="23" spans="1:13">
      <c r="L23" s="15"/>
      <c r="M23" s="15"/>
    </row>
    <row r="24" spans="1:13">
      <c r="L24" s="15"/>
      <c r="M24" s="15"/>
    </row>
  </sheetData>
  <mergeCells count="4">
    <mergeCell ref="A4:A5"/>
    <mergeCell ref="A6:A7"/>
    <mergeCell ref="A10:A12"/>
    <mergeCell ref="A15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Bentley</vt:lpstr>
      <vt:lpstr>Harvey</vt:lpstr>
      <vt:lpstr>McPherson</vt:lpstr>
      <vt:lpstr>Mount Hope</vt:lpstr>
      <vt:lpstr>Pretty Prairie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Knobbe</dc:creator>
  <cp:lastModifiedBy>Butler, James J. Jr.</cp:lastModifiedBy>
  <dcterms:created xsi:type="dcterms:W3CDTF">2018-07-05T16:37:59Z</dcterms:created>
  <dcterms:modified xsi:type="dcterms:W3CDTF">2025-08-27T17:06:40Z</dcterms:modified>
</cp:coreProperties>
</file>