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\Desktop\"/>
    </mc:Choice>
  </mc:AlternateContent>
  <bookViews>
    <workbookView xWindow="0" yWindow="0" windowWidth="28800" windowHeight="13485"/>
  </bookViews>
  <sheets>
    <sheet name="Lane IW" sheetId="2" r:id="rId1"/>
    <sheet name="Scott IW" sheetId="3" r:id="rId2"/>
    <sheet name="Scott IW - Annual Measurements" sheetId="4" r:id="rId3"/>
    <sheet name="Wallace IW" sheetId="5" r:id="rId4"/>
    <sheet name="Wichita IW" sheetId="6" r:id="rId5"/>
  </sheets>
  <definedNames>
    <definedName name="_Ref285693735" localSheetId="2">'Scott IW - Annual Measurements'!$A$1</definedName>
  </definedNames>
  <calcPr calcId="162913"/>
</workbook>
</file>

<file path=xl/calcChain.xml><?xml version="1.0" encoding="utf-8"?>
<calcChain xmlns="http://schemas.openxmlformats.org/spreadsheetml/2006/main">
  <c r="E14" i="2" l="1"/>
  <c r="E12" i="2"/>
  <c r="E9" i="2"/>
  <c r="E14" i="5" l="1"/>
  <c r="E12" i="5"/>
  <c r="E9" i="5"/>
  <c r="E8" i="5"/>
  <c r="N12" i="3" l="1"/>
  <c r="N15" i="3"/>
  <c r="N10" i="3"/>
  <c r="D18" i="5" l="1"/>
  <c r="D17" i="6" l="1"/>
  <c r="M25" i="3"/>
  <c r="D17" i="2"/>
</calcChain>
</file>

<file path=xl/sharedStrings.xml><?xml version="1.0" encoding="utf-8"?>
<sst xmlns="http://schemas.openxmlformats.org/spreadsheetml/2006/main" count="272" uniqueCount="101">
  <si>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</si>
  <si>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</si>
  <si>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</si>
  <si>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</si>
  <si>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</si>
  <si>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</si>
  <si>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</si>
  <si>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</si>
  <si>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</si>
  <si>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</si>
  <si>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</si>
  <si>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</si>
  <si>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</si>
  <si>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</si>
  <si>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9"/>
        <color theme="1"/>
        <rFont val="Helvetica Neue"/>
      </rPr>
      <t>a</t>
    </r>
  </si>
  <si>
    <t>Irrigated Acres</t>
  </si>
  <si>
    <t>Total Use (ac-ft)</t>
  </si>
  <si>
    <t>Use per Irrigated Acre (ft)</t>
  </si>
  <si>
    <t>Min</t>
  </si>
  <si>
    <t>Max</t>
  </si>
  <si>
    <t xml:space="preserve">Minimum </t>
  </si>
  <si>
    <t xml:space="preserve">Water-Level </t>
  </si>
  <si>
    <t>Elevation</t>
  </si>
  <si>
    <t>&lt; 2,833.4</t>
  </si>
  <si>
    <t>&lt;2,833.4</t>
  </si>
  <si>
    <t xml:space="preserve">Maximum </t>
  </si>
  <si>
    <t xml:space="preserve">Recovery </t>
  </si>
  <si>
    <t xml:space="preserve">Apparent </t>
  </si>
  <si>
    <t>Recovery</t>
  </si>
  <si>
    <t>&gt;2.3 (2008)</t>
  </si>
  <si>
    <t>Annual Change in Max. Recovery</t>
  </si>
  <si>
    <t>-1.2 (2009)</t>
  </si>
  <si>
    <t>Season</t>
  </si>
  <si>
    <t>169.8 (2016)</t>
  </si>
  <si>
    <t>307 (2017)</t>
  </si>
  <si>
    <t>Pumping in</t>
  </si>
  <si>
    <r>
      <t>0</t>
    </r>
    <r>
      <rPr>
        <vertAlign val="superscript"/>
        <sz val="10"/>
        <color theme="1"/>
        <rFont val="Helvetica Neue"/>
      </rPr>
      <t>a</t>
    </r>
  </si>
  <si>
    <r>
      <t>0</t>
    </r>
    <r>
      <rPr>
        <vertAlign val="superscript"/>
        <sz val="9"/>
        <color theme="1"/>
        <rFont val="Helvetica Neue"/>
      </rPr>
      <t>a</t>
    </r>
  </si>
  <si>
    <t>0 (2015, 2016)</t>
  </si>
  <si>
    <t>&gt;48.2 (2008)</t>
  </si>
  <si>
    <t xml:space="preserve">Length of </t>
  </si>
  <si>
    <t xml:space="preserve">Pumping </t>
  </si>
  <si>
    <t>65 (2017)</t>
  </si>
  <si>
    <t>191.2 (2015)</t>
  </si>
  <si>
    <t xml:space="preserve">2-mi Radius </t>
  </si>
  <si>
    <t>Water Use</t>
  </si>
  <si>
    <t>4,132 (2007)</t>
  </si>
  <si>
    <t>4,059.0 (2008)</t>
  </si>
  <si>
    <t>1.02 (2008)</t>
  </si>
  <si>
    <r>
      <t xml:space="preserve">a </t>
    </r>
    <r>
      <rPr>
        <sz val="10"/>
        <color theme="1"/>
        <rFont val="Times New Roman"/>
        <family val="1"/>
      </rPr>
      <t>Could not confidently identify any pumping periods during recovery.</t>
    </r>
  </si>
  <si>
    <t>WL Elevation (ft)</t>
  </si>
  <si>
    <t>Indicated Annual WL</t>
  </si>
  <si>
    <r>
      <t>Change (ft)</t>
    </r>
    <r>
      <rPr>
        <b/>
        <vertAlign val="superscript"/>
        <sz val="8"/>
        <color theme="1"/>
        <rFont val="Helvetica Neue"/>
      </rPr>
      <t>c</t>
    </r>
  </si>
  <si>
    <t>Method</t>
  </si>
  <si>
    <t>-1.48 (-1.32)</t>
  </si>
  <si>
    <t>Steel tape</t>
  </si>
  <si>
    <r>
      <t>2,830.40</t>
    </r>
    <r>
      <rPr>
        <vertAlign val="superscript"/>
        <sz val="9"/>
        <color theme="1"/>
        <rFont val="Helvetica Neue"/>
      </rPr>
      <t>d</t>
    </r>
  </si>
  <si>
    <t>Transducer</t>
  </si>
  <si>
    <t>-0.65 (-0.84)</t>
  </si>
  <si>
    <r>
      <t>2,829.59</t>
    </r>
    <r>
      <rPr>
        <vertAlign val="superscript"/>
        <sz val="9"/>
        <color theme="1"/>
        <rFont val="Helvetica Neue"/>
      </rPr>
      <t>d</t>
    </r>
  </si>
  <si>
    <t>-1.36 (-1.08)</t>
  </si>
  <si>
    <r>
      <t>2,828.35</t>
    </r>
    <r>
      <rPr>
        <vertAlign val="superscript"/>
        <sz val="9"/>
        <color theme="1"/>
        <rFont val="Helvetica Neue"/>
      </rPr>
      <t>d</t>
    </r>
  </si>
  <si>
    <t>-0.22 (-0.46)</t>
  </si>
  <si>
    <r>
      <t>2,828.13</t>
    </r>
    <r>
      <rPr>
        <vertAlign val="superscript"/>
        <sz val="9"/>
        <color theme="1"/>
        <rFont val="Helvetica Neue"/>
      </rPr>
      <t>d</t>
    </r>
  </si>
  <si>
    <t>-0.70 (-0.51)</t>
  </si>
  <si>
    <r>
      <t>2,827.45</t>
    </r>
    <r>
      <rPr>
        <vertAlign val="superscript"/>
        <sz val="9"/>
        <color theme="1"/>
        <rFont val="Helvetica Neue"/>
      </rPr>
      <t>d</t>
    </r>
  </si>
  <si>
    <r>
      <t>2,827.34</t>
    </r>
    <r>
      <rPr>
        <vertAlign val="superscript"/>
        <sz val="9"/>
        <color theme="1"/>
        <rFont val="Helvetica Neue"/>
      </rPr>
      <t>d</t>
    </r>
  </si>
  <si>
    <t>a Steel tape measurements are from annual water-level measurement program (http://hercules.kgs.ku.edu/geohydro/wizard/wizardwelldetail.cfm?usgs_id=391404101010701).</t>
  </si>
  <si>
    <r>
      <t>b</t>
    </r>
    <r>
      <rPr>
        <sz val="10"/>
        <color theme="1"/>
        <rFont val="Times New Roman"/>
        <family val="1"/>
      </rPr>
      <t xml:space="preserve"> Only last five years shown.</t>
    </r>
  </si>
  <si>
    <r>
      <t>c</t>
    </r>
    <r>
      <rPr>
        <sz val="10"/>
        <color theme="1"/>
        <rFont val="Times New Roman"/>
        <family val="1"/>
      </rPr>
      <t xml:space="preserve"> Value in ( ) is the decline in the maximum recovered water level measured by the index well transducer.</t>
    </r>
  </si>
  <si>
    <r>
      <t>d</t>
    </r>
    <r>
      <rPr>
        <sz val="10"/>
        <color theme="1"/>
        <rFont val="Times New Roman"/>
        <family val="1"/>
      </rPr>
      <t xml:space="preserve"> Average of values over time interval 0800–1600.</t>
    </r>
  </si>
  <si>
    <t>Irrigation Use Only (ac-ft)</t>
  </si>
  <si>
    <r>
      <t>a</t>
    </r>
    <r>
      <rPr>
        <sz val="10"/>
        <color theme="1"/>
        <rFont val="Times New Roman"/>
        <family val="1"/>
      </rPr>
      <t>2015 Irrigated Acres—4,590, Total use—3,226 ac-ft, Irrigation use—3,174.7 ac-ft, Use per Irrigated Acre—0.69 ft.</t>
    </r>
  </si>
  <si>
    <r>
      <t>a</t>
    </r>
    <r>
      <rPr>
        <sz val="10"/>
        <color theme="1"/>
        <rFont val="Times New Roman"/>
        <family val="1"/>
      </rPr>
      <t>2015 Irrigated Acres—2,850, Total use—3,005.4 ac-ft, Use per Irrigated Acre—1.05 ft</t>
    </r>
  </si>
  <si>
    <t>General characteristics of the Lane County index well hydrograph and local water-use data.</t>
  </si>
  <si>
    <t>General characteristics of the Scott County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</si>
  <si>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a,b</t>
    </r>
    <r>
      <rPr>
        <i/>
        <sz val="10"/>
        <color theme="1"/>
        <rFont val="Times New Roman"/>
        <family val="1"/>
      </rPr>
      <t xml:space="preserve"> comparison with transducer measurements, Scott County index well.</t>
    </r>
  </si>
  <si>
    <t>General characteristics of the Wallace County index well hydrograph and local water-use data.</t>
  </si>
  <si>
    <t>General characteristics of the Wichita County index well hydrograph and local water-use data.</t>
  </si>
  <si>
    <t>8/26/11 and 8/29/11</t>
  </si>
  <si>
    <t>&gt;2.3</t>
  </si>
  <si>
    <t>&gt;203</t>
  </si>
  <si>
    <t>&gt;48.2</t>
  </si>
  <si>
    <t>-1.06 (-1.24)</t>
  </si>
  <si>
    <t>-0.74 (-0.42)</t>
  </si>
  <si>
    <t>-0.73 (-0.73)</t>
  </si>
  <si>
    <t>-0.94 (-0.90)</t>
  </si>
  <si>
    <r>
      <t>2835.29</t>
    </r>
    <r>
      <rPr>
        <vertAlign val="superscript"/>
        <sz val="9"/>
        <color theme="1"/>
        <rFont val="Helvetica Neue"/>
      </rPr>
      <t>d</t>
    </r>
  </si>
  <si>
    <r>
      <t>2834.21</t>
    </r>
    <r>
      <rPr>
        <vertAlign val="superscript"/>
        <sz val="9"/>
        <color theme="1"/>
        <rFont val="Helvetica Neue"/>
      </rPr>
      <t>d</t>
    </r>
  </si>
  <si>
    <r>
      <t>2833.48</t>
    </r>
    <r>
      <rPr>
        <vertAlign val="superscript"/>
        <sz val="9"/>
        <color theme="1"/>
        <rFont val="Helvetica Neue"/>
      </rPr>
      <t>d</t>
    </r>
  </si>
  <si>
    <r>
      <t>2832.86</t>
    </r>
    <r>
      <rPr>
        <vertAlign val="superscript"/>
        <sz val="9"/>
        <color theme="1"/>
        <rFont val="Helvetica Neue"/>
      </rPr>
      <t>d</t>
    </r>
  </si>
  <si>
    <r>
      <t>2831.92</t>
    </r>
    <r>
      <rPr>
        <vertAlign val="superscript"/>
        <sz val="9"/>
        <color theme="1"/>
        <rFont val="Helvetica Neue"/>
      </rPr>
      <t>d</t>
    </r>
  </si>
  <si>
    <t>3,000 (2017)</t>
  </si>
  <si>
    <t>2,231 (2017)</t>
  </si>
  <si>
    <t>0.74 (2017)</t>
  </si>
  <si>
    <r>
      <t>a</t>
    </r>
    <r>
      <rPr>
        <sz val="10"/>
        <color theme="1"/>
        <rFont val="Times New Roman"/>
        <family val="1"/>
      </rPr>
      <t>2015 Irrigated Acres—2,237, Total use—1,668.0 ac-ft, Use per Irrigated Acre—0.75 ft.</t>
    </r>
  </si>
  <si>
    <t>3.7 (2015)</t>
  </si>
  <si>
    <t>-0.2 (2018)</t>
  </si>
  <si>
    <t>&lt;8/21/2007</t>
  </si>
  <si>
    <t>-0.05 (NA)</t>
  </si>
  <si>
    <t>-0.14 (-0.20)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</si>
</sst>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"/>
    <numFmt numFmtId="167" formatCode="0.0"/>
  </numFmts>
  <fonts count="16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perscript"/>
      <sz val="10"/>
      <color theme="1"/>
      <name val="Helvetica Neue"/>
    </font>
    <font>
      <i/>
      <vertAlign val="superscript"/>
      <sz val="10"/>
      <color theme="1"/>
      <name val="Times New Roman"/>
      <family val="1"/>
    </font>
    <font>
      <b/>
      <sz val="8"/>
      <color theme="1"/>
      <name val="Helvetica Neue"/>
    </font>
    <font>
      <b/>
      <vertAlign val="superscript"/>
      <sz val="8"/>
      <color theme="1"/>
      <name val="Helvetica Neue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0" fillId="0" borderId="5" xfId="0" applyBorder="1"/>
    <xf numFmtId="0" fontId="15" fillId="0" borderId="1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165" fontId="13" fillId="0" borderId="0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167" fontId="5" fillId="0" borderId="0" xfId="0" applyNumberFormat="1" applyFont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16" fontId="0" fillId="0" borderId="0" xfId="0" applyNumberFormat="1"/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J17" sqref="J17"/>
    </sheetView>
  </sheetViews>
  <sheetFormatPr defaultRowHeight="15"/>
  <cols>
    <col min="4" max="4" width="11.42578125" bestFit="1" customWidth="1"/>
    <col min="5" max="5" width="9.85546875" bestFit="1" customWidth="1"/>
    <col min="11" max="11" width="9.7109375" bestFit="1" customWidth="1"/>
  </cols>
  <sheetData>
    <row r="1" spans="1:11">
      <c r="A1" s="1" t="s">
        <v>74</v>
      </c>
    </row>
    <row r="2" spans="1:11" ht="15.75" thickBot="1">
      <c r="A2" s="1"/>
    </row>
    <row r="3" spans="1:11" ht="16.5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</row>
    <row r="4" spans="1:11" ht="32.25" customHeight="1">
      <c r="A4" s="80" t="s">
        <v>0</v>
      </c>
      <c r="B4" s="2" t="s">
        <v>1</v>
      </c>
      <c r="C4" s="73">
        <v>2766.8</v>
      </c>
      <c r="D4" s="77">
        <v>2766.91</v>
      </c>
      <c r="E4" s="77">
        <v>2767.24</v>
      </c>
      <c r="F4" s="74"/>
    </row>
    <row r="5" spans="1:11" ht="15.75" thickBot="1">
      <c r="A5" s="81"/>
      <c r="B5" s="5" t="s">
        <v>2</v>
      </c>
      <c r="C5" s="10">
        <v>42630</v>
      </c>
      <c r="D5" s="10">
        <v>42997</v>
      </c>
      <c r="E5" s="59">
        <v>43347</v>
      </c>
      <c r="F5" s="75"/>
      <c r="K5" s="76"/>
    </row>
    <row r="6" spans="1:11" ht="32.25" customHeight="1">
      <c r="A6" s="80" t="s">
        <v>3</v>
      </c>
      <c r="B6" s="2" t="s">
        <v>1</v>
      </c>
      <c r="C6" s="2" t="s">
        <v>4</v>
      </c>
      <c r="D6" s="77">
        <v>2767.65</v>
      </c>
      <c r="E6" s="77">
        <v>2767.99</v>
      </c>
      <c r="F6" s="74"/>
    </row>
    <row r="7" spans="1:11" ht="15.75" thickBot="1">
      <c r="A7" s="81"/>
      <c r="B7" s="5" t="s">
        <v>2</v>
      </c>
      <c r="C7" s="5" t="s">
        <v>4</v>
      </c>
      <c r="D7" s="10">
        <v>42890</v>
      </c>
      <c r="E7" s="59">
        <v>43465</v>
      </c>
      <c r="F7" s="75"/>
      <c r="K7" s="76"/>
    </row>
    <row r="8" spans="1:11" ht="24.75" thickBot="1">
      <c r="A8" s="11" t="s">
        <v>5</v>
      </c>
      <c r="B8" s="5" t="s">
        <v>1</v>
      </c>
      <c r="C8" s="5" t="s">
        <v>4</v>
      </c>
      <c r="D8" s="5">
        <v>0.9</v>
      </c>
      <c r="E8" s="58">
        <v>1.1000000000000001</v>
      </c>
      <c r="F8" s="71"/>
    </row>
    <row r="9" spans="1:11" ht="60.75" thickBot="1">
      <c r="A9" s="11" t="s">
        <v>6</v>
      </c>
      <c r="B9" s="5" t="s">
        <v>1</v>
      </c>
      <c r="C9" s="5" t="s">
        <v>4</v>
      </c>
      <c r="D9" s="5" t="s">
        <v>4</v>
      </c>
      <c r="E9" s="78">
        <f>E6-D6</f>
        <v>0.33999999999969077</v>
      </c>
      <c r="F9" s="71"/>
    </row>
    <row r="10" spans="1:11">
      <c r="A10" s="80" t="s">
        <v>7</v>
      </c>
      <c r="B10" s="2" t="s">
        <v>8</v>
      </c>
      <c r="C10" s="2" t="s">
        <v>4</v>
      </c>
      <c r="D10" s="12">
        <v>42622</v>
      </c>
      <c r="E10" s="12">
        <v>43001</v>
      </c>
      <c r="F10" s="12">
        <v>43347</v>
      </c>
    </row>
    <row r="11" spans="1:11">
      <c r="A11" s="82"/>
      <c r="B11" s="2" t="s">
        <v>9</v>
      </c>
      <c r="C11" s="2" t="s">
        <v>4</v>
      </c>
      <c r="D11" s="12">
        <v>42890</v>
      </c>
      <c r="E11" s="12">
        <v>43174</v>
      </c>
      <c r="F11" s="12"/>
    </row>
    <row r="12" spans="1:11" ht="24.75" thickBot="1">
      <c r="A12" s="81"/>
      <c r="B12" s="5" t="s">
        <v>10</v>
      </c>
      <c r="C12" s="5" t="s">
        <v>4</v>
      </c>
      <c r="D12" s="5">
        <v>268</v>
      </c>
      <c r="E12" s="58">
        <f>E11-E10</f>
        <v>173</v>
      </c>
      <c r="F12" s="71"/>
    </row>
    <row r="13" spans="1:11" ht="48.75" thickBot="1">
      <c r="A13" s="11" t="s">
        <v>11</v>
      </c>
      <c r="B13" s="5" t="s">
        <v>10</v>
      </c>
      <c r="C13" s="5" t="s">
        <v>4</v>
      </c>
      <c r="D13" s="5">
        <v>17</v>
      </c>
      <c r="E13" s="58">
        <v>54</v>
      </c>
      <c r="F13" s="71"/>
    </row>
    <row r="14" spans="1:11" ht="36.75" thickBot="1">
      <c r="A14" s="11" t="s">
        <v>12</v>
      </c>
      <c r="B14" s="5" t="s">
        <v>13</v>
      </c>
      <c r="C14" s="5" t="s">
        <v>4</v>
      </c>
      <c r="D14" s="5">
        <v>111</v>
      </c>
      <c r="E14" s="58">
        <f>F10-E11</f>
        <v>173</v>
      </c>
      <c r="F14" s="71"/>
    </row>
    <row r="15" spans="1:11" ht="24">
      <c r="A15" s="80" t="s">
        <v>14</v>
      </c>
      <c r="B15" s="2" t="s">
        <v>15</v>
      </c>
      <c r="C15" s="3">
        <v>2034</v>
      </c>
      <c r="D15" s="51">
        <v>2035</v>
      </c>
      <c r="E15" s="51" t="s">
        <v>4</v>
      </c>
      <c r="F15" s="51"/>
    </row>
    <row r="16" spans="1:11" ht="24">
      <c r="A16" s="82"/>
      <c r="B16" s="2" t="s">
        <v>16</v>
      </c>
      <c r="C16" s="3">
        <v>1589</v>
      </c>
      <c r="D16" s="51">
        <v>1073</v>
      </c>
      <c r="E16" s="51" t="s">
        <v>4</v>
      </c>
      <c r="F16" s="51"/>
    </row>
    <row r="17" spans="1:16" ht="36.75" thickBot="1">
      <c r="A17" s="81"/>
      <c r="B17" s="5" t="s">
        <v>17</v>
      </c>
      <c r="C17" s="5">
        <v>0.78</v>
      </c>
      <c r="D17" s="53">
        <f>D16/D15</f>
        <v>0.52727272727272723</v>
      </c>
      <c r="E17" s="53" t="s">
        <v>4</v>
      </c>
      <c r="F17" s="53"/>
    </row>
    <row r="18" spans="1:16" ht="18.75">
      <c r="A18" s="13" t="s">
        <v>95</v>
      </c>
    </row>
    <row r="20" spans="1:16">
      <c r="O20" s="79"/>
      <c r="P20" s="79"/>
    </row>
    <row r="21" spans="1:16">
      <c r="O21" s="79"/>
      <c r="P21" s="79"/>
    </row>
    <row r="22" spans="1:16">
      <c r="O22" s="79"/>
      <c r="P22" s="79"/>
    </row>
    <row r="23" spans="1:16">
      <c r="O23" s="79"/>
      <c r="P23" s="79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V25" sqref="V25"/>
    </sheetView>
  </sheetViews>
  <sheetFormatPr defaultRowHeight="15"/>
  <cols>
    <col min="4" max="4" width="10.140625" customWidth="1"/>
    <col min="14" max="14" width="9.140625" customWidth="1"/>
  </cols>
  <sheetData>
    <row r="1" spans="1:17">
      <c r="A1" s="1" t="s">
        <v>75</v>
      </c>
    </row>
    <row r="2" spans="1:17" ht="15.75" thickBot="1">
      <c r="A2" s="1"/>
      <c r="D2" s="31"/>
      <c r="E2" s="31"/>
      <c r="F2" s="31"/>
      <c r="G2" s="31"/>
      <c r="H2" s="31"/>
    </row>
    <row r="3" spans="1:17" ht="16.5" thickTop="1" thickBot="1">
      <c r="A3" s="7"/>
      <c r="B3" s="8"/>
      <c r="C3" s="8">
        <v>2007</v>
      </c>
      <c r="D3" s="32">
        <v>2008</v>
      </c>
      <c r="E3" s="32">
        <v>2009</v>
      </c>
      <c r="F3" s="32">
        <v>2010</v>
      </c>
      <c r="G3" s="32">
        <v>2011</v>
      </c>
      <c r="H3" s="32">
        <v>2012</v>
      </c>
      <c r="I3" s="8">
        <v>2013</v>
      </c>
      <c r="J3" s="8">
        <v>2014</v>
      </c>
      <c r="K3" s="8">
        <v>2015</v>
      </c>
      <c r="L3" s="8">
        <v>2016</v>
      </c>
      <c r="M3" s="8">
        <v>2017</v>
      </c>
      <c r="N3" s="8">
        <v>2018</v>
      </c>
      <c r="O3" s="8">
        <v>2019</v>
      </c>
      <c r="P3" s="8" t="s">
        <v>18</v>
      </c>
      <c r="Q3" s="8" t="s">
        <v>19</v>
      </c>
    </row>
    <row r="4" spans="1:17">
      <c r="A4" s="55" t="s">
        <v>20</v>
      </c>
      <c r="B4" s="87" t="s">
        <v>1</v>
      </c>
      <c r="C4" s="87" t="s">
        <v>23</v>
      </c>
      <c r="D4" s="93">
        <v>2831.9</v>
      </c>
      <c r="E4" s="93">
        <v>2831</v>
      </c>
      <c r="F4" s="93">
        <v>2830.8</v>
      </c>
      <c r="G4" s="93">
        <v>2829.4</v>
      </c>
      <c r="H4" s="93">
        <v>2828.5</v>
      </c>
      <c r="I4" s="85">
        <v>2827.3</v>
      </c>
      <c r="J4" s="85">
        <v>2825.5</v>
      </c>
      <c r="K4" s="85">
        <v>2825.2</v>
      </c>
      <c r="L4" s="85">
        <v>2825.3</v>
      </c>
      <c r="M4" s="85">
        <v>2824.9</v>
      </c>
      <c r="N4" s="83">
        <v>2824.47</v>
      </c>
      <c r="O4" s="85"/>
      <c r="P4" s="83">
        <v>2824.5</v>
      </c>
      <c r="Q4" s="80" t="s">
        <v>24</v>
      </c>
    </row>
    <row r="5" spans="1:17" ht="24" customHeight="1">
      <c r="A5" s="55" t="s">
        <v>21</v>
      </c>
      <c r="B5" s="98"/>
      <c r="C5" s="98"/>
      <c r="D5" s="94"/>
      <c r="E5" s="94"/>
      <c r="F5" s="94"/>
      <c r="G5" s="94"/>
      <c r="H5" s="94"/>
      <c r="I5" s="92"/>
      <c r="J5" s="92"/>
      <c r="K5" s="92"/>
      <c r="L5" s="92"/>
      <c r="M5" s="92"/>
      <c r="N5" s="84"/>
      <c r="O5" s="86"/>
      <c r="P5" s="91"/>
      <c r="Q5" s="82"/>
    </row>
    <row r="6" spans="1:17" ht="45.75" thickBot="1">
      <c r="A6" s="11" t="s">
        <v>22</v>
      </c>
      <c r="B6" s="5" t="s">
        <v>2</v>
      </c>
      <c r="C6" s="10">
        <v>39391</v>
      </c>
      <c r="D6" s="33">
        <v>39696</v>
      </c>
      <c r="E6" s="33">
        <v>40055</v>
      </c>
      <c r="F6" s="33">
        <v>40414</v>
      </c>
      <c r="G6" s="34" t="s">
        <v>79</v>
      </c>
      <c r="H6" s="33">
        <v>41159</v>
      </c>
      <c r="I6" s="10">
        <v>41524</v>
      </c>
      <c r="J6" s="10">
        <v>41882</v>
      </c>
      <c r="K6" s="10">
        <v>42249</v>
      </c>
      <c r="L6" s="10">
        <v>42607</v>
      </c>
      <c r="M6" s="10">
        <v>42983</v>
      </c>
      <c r="N6" s="52">
        <v>43340</v>
      </c>
      <c r="O6" s="59"/>
      <c r="P6" s="5">
        <v>2018</v>
      </c>
      <c r="Q6" s="5">
        <v>2007</v>
      </c>
    </row>
    <row r="7" spans="1:17">
      <c r="A7" s="9" t="s">
        <v>25</v>
      </c>
      <c r="B7" s="87" t="s">
        <v>1</v>
      </c>
      <c r="C7" s="87" t="s">
        <v>4</v>
      </c>
      <c r="D7" s="95">
        <v>2835.7</v>
      </c>
      <c r="E7" s="95">
        <v>2834.5</v>
      </c>
      <c r="F7" s="95">
        <v>2834.1</v>
      </c>
      <c r="G7" s="95">
        <v>2833.3</v>
      </c>
      <c r="H7" s="95">
        <v>2832.4</v>
      </c>
      <c r="I7" s="85">
        <v>2831.1</v>
      </c>
      <c r="J7" s="85">
        <v>2830.2</v>
      </c>
      <c r="K7" s="85">
        <v>2829.2</v>
      </c>
      <c r="L7" s="85">
        <v>2828.7</v>
      </c>
      <c r="M7" s="85">
        <v>2828.2</v>
      </c>
      <c r="N7" s="83">
        <v>2827.99</v>
      </c>
      <c r="O7" s="85"/>
      <c r="P7" s="83">
        <v>2828</v>
      </c>
      <c r="Q7" s="85">
        <v>2835.7</v>
      </c>
    </row>
    <row r="8" spans="1:17">
      <c r="A8" s="9" t="s">
        <v>26</v>
      </c>
      <c r="B8" s="98"/>
      <c r="C8" s="98"/>
      <c r="D8" s="96"/>
      <c r="E8" s="96"/>
      <c r="F8" s="96"/>
      <c r="G8" s="96"/>
      <c r="H8" s="96"/>
      <c r="I8" s="92"/>
      <c r="J8" s="92"/>
      <c r="K8" s="92"/>
      <c r="L8" s="92"/>
      <c r="M8" s="92"/>
      <c r="N8" s="84"/>
      <c r="O8" s="86"/>
      <c r="P8" s="91"/>
      <c r="Q8" s="92"/>
    </row>
    <row r="9" spans="1:17" ht="15.75" thickBot="1">
      <c r="A9" s="11" t="s">
        <v>22</v>
      </c>
      <c r="B9" s="5" t="s">
        <v>2</v>
      </c>
      <c r="C9" s="5" t="s">
        <v>4</v>
      </c>
      <c r="D9" s="33">
        <v>39511</v>
      </c>
      <c r="E9" s="33">
        <v>39853</v>
      </c>
      <c r="F9" s="33">
        <v>40253</v>
      </c>
      <c r="G9" s="33">
        <v>40613</v>
      </c>
      <c r="H9" s="33">
        <v>40967</v>
      </c>
      <c r="I9" s="10">
        <v>41342</v>
      </c>
      <c r="J9" s="10">
        <v>41711</v>
      </c>
      <c r="K9" s="10">
        <v>42057</v>
      </c>
      <c r="L9" s="10">
        <v>42427</v>
      </c>
      <c r="M9" s="10">
        <v>42890</v>
      </c>
      <c r="N9" s="52">
        <v>43174</v>
      </c>
      <c r="O9" s="59"/>
      <c r="P9" s="5">
        <v>2018</v>
      </c>
      <c r="Q9" s="5">
        <v>2008</v>
      </c>
    </row>
    <row r="10" spans="1:17">
      <c r="A10" s="9" t="s">
        <v>27</v>
      </c>
      <c r="B10" s="87" t="s">
        <v>1</v>
      </c>
      <c r="C10" s="87" t="s">
        <v>4</v>
      </c>
      <c r="D10" s="95" t="s">
        <v>80</v>
      </c>
      <c r="E10" s="95">
        <v>2.6</v>
      </c>
      <c r="F10" s="95">
        <v>3.1</v>
      </c>
      <c r="G10" s="95">
        <v>2.5</v>
      </c>
      <c r="H10" s="95">
        <v>3</v>
      </c>
      <c r="I10" s="87">
        <v>2.6</v>
      </c>
      <c r="J10" s="87">
        <v>2.9</v>
      </c>
      <c r="K10" s="87">
        <v>3.7</v>
      </c>
      <c r="L10" s="87">
        <v>3.5</v>
      </c>
      <c r="M10" s="87">
        <v>2.9</v>
      </c>
      <c r="N10" s="83">
        <f>N7-M4</f>
        <v>3.0899999999996908</v>
      </c>
      <c r="O10" s="87"/>
      <c r="P10" s="87" t="s">
        <v>29</v>
      </c>
      <c r="Q10" s="87" t="s">
        <v>96</v>
      </c>
    </row>
    <row r="11" spans="1:17" ht="15.75" thickBot="1">
      <c r="A11" s="11" t="s">
        <v>28</v>
      </c>
      <c r="B11" s="88"/>
      <c r="C11" s="88"/>
      <c r="D11" s="97"/>
      <c r="E11" s="97"/>
      <c r="F11" s="97"/>
      <c r="G11" s="97"/>
      <c r="H11" s="97"/>
      <c r="I11" s="88"/>
      <c r="J11" s="88"/>
      <c r="K11" s="88"/>
      <c r="L11" s="88"/>
      <c r="M11" s="88"/>
      <c r="N11" s="90"/>
      <c r="O11" s="88"/>
      <c r="P11" s="88"/>
      <c r="Q11" s="88"/>
    </row>
    <row r="12" spans="1:17" ht="48.75" thickBot="1">
      <c r="A12" s="11" t="s">
        <v>30</v>
      </c>
      <c r="B12" s="5" t="s">
        <v>1</v>
      </c>
      <c r="C12" s="5" t="s">
        <v>4</v>
      </c>
      <c r="D12" s="35" t="s">
        <v>4</v>
      </c>
      <c r="E12" s="35">
        <v>-1.2</v>
      </c>
      <c r="F12" s="35">
        <v>-0.4</v>
      </c>
      <c r="G12" s="35">
        <v>-0.8</v>
      </c>
      <c r="H12" s="35">
        <v>-0.9</v>
      </c>
      <c r="I12" s="5">
        <v>-1.3</v>
      </c>
      <c r="J12" s="5">
        <v>-0.9</v>
      </c>
      <c r="K12" s="5">
        <v>-1</v>
      </c>
      <c r="L12" s="5">
        <v>-0.5</v>
      </c>
      <c r="M12" s="5">
        <v>-0.5</v>
      </c>
      <c r="N12" s="67">
        <f>N7-M7</f>
        <v>-0.21000000000003638</v>
      </c>
      <c r="O12" s="58"/>
      <c r="P12" s="66" t="s">
        <v>97</v>
      </c>
      <c r="Q12" s="5" t="s">
        <v>31</v>
      </c>
    </row>
    <row r="13" spans="1:17" ht="30">
      <c r="A13" s="9" t="s">
        <v>26</v>
      </c>
      <c r="B13" s="2" t="s">
        <v>8</v>
      </c>
      <c r="C13" s="2" t="s">
        <v>4</v>
      </c>
      <c r="D13" s="29" t="s">
        <v>98</v>
      </c>
      <c r="E13" s="30">
        <v>39704</v>
      </c>
      <c r="F13" s="30">
        <v>40055</v>
      </c>
      <c r="G13" s="30">
        <v>40419</v>
      </c>
      <c r="H13" s="30">
        <v>40787</v>
      </c>
      <c r="I13" s="12">
        <v>41159</v>
      </c>
      <c r="J13" s="12">
        <v>41531</v>
      </c>
      <c r="K13" s="12">
        <v>41886</v>
      </c>
      <c r="L13" s="12">
        <v>42263</v>
      </c>
      <c r="M13" s="12">
        <v>42611</v>
      </c>
      <c r="N13" s="12">
        <v>42983</v>
      </c>
      <c r="O13" s="12">
        <v>43340</v>
      </c>
      <c r="P13" s="2"/>
      <c r="Q13" s="2"/>
    </row>
    <row r="14" spans="1:17">
      <c r="A14" s="9" t="s">
        <v>32</v>
      </c>
      <c r="B14" s="2" t="s">
        <v>9</v>
      </c>
      <c r="C14" s="2" t="s">
        <v>4</v>
      </c>
      <c r="D14" s="30">
        <v>39518</v>
      </c>
      <c r="E14" s="30">
        <v>39905</v>
      </c>
      <c r="F14" s="30">
        <v>40273</v>
      </c>
      <c r="G14" s="30">
        <v>40619</v>
      </c>
      <c r="H14" s="30">
        <v>40980</v>
      </c>
      <c r="I14" s="12">
        <v>41344</v>
      </c>
      <c r="J14" s="12">
        <v>41711</v>
      </c>
      <c r="K14" s="12">
        <v>42072</v>
      </c>
      <c r="L14" s="12">
        <v>42433</v>
      </c>
      <c r="M14" s="12">
        <v>42918</v>
      </c>
      <c r="N14" s="12">
        <v>43181</v>
      </c>
      <c r="O14" s="12"/>
      <c r="P14" s="2"/>
      <c r="Q14" s="2"/>
    </row>
    <row r="15" spans="1:17" ht="24.75" thickBot="1">
      <c r="A15" s="15"/>
      <c r="B15" s="5" t="s">
        <v>10</v>
      </c>
      <c r="C15" s="5" t="s">
        <v>4</v>
      </c>
      <c r="D15" s="34" t="s">
        <v>81</v>
      </c>
      <c r="E15" s="34">
        <v>201.3</v>
      </c>
      <c r="F15" s="34">
        <v>217.8</v>
      </c>
      <c r="G15" s="34">
        <v>200.2</v>
      </c>
      <c r="H15" s="34">
        <v>192.8</v>
      </c>
      <c r="I15" s="5">
        <v>185.2</v>
      </c>
      <c r="J15" s="5">
        <v>180.3</v>
      </c>
      <c r="K15" s="5">
        <v>185.3</v>
      </c>
      <c r="L15" s="5">
        <v>169.8</v>
      </c>
      <c r="M15" s="5">
        <v>307</v>
      </c>
      <c r="N15" s="50">
        <f>N14-N13</f>
        <v>198</v>
      </c>
      <c r="O15" s="58"/>
      <c r="P15" s="5" t="s">
        <v>33</v>
      </c>
      <c r="Q15" s="5" t="s">
        <v>34</v>
      </c>
    </row>
    <row r="16" spans="1:17" ht="24">
      <c r="A16" s="9" t="s">
        <v>35</v>
      </c>
      <c r="B16" s="87" t="s">
        <v>10</v>
      </c>
      <c r="C16" s="87" t="s">
        <v>4</v>
      </c>
      <c r="D16" s="95" t="s">
        <v>82</v>
      </c>
      <c r="E16" s="95">
        <v>13.7</v>
      </c>
      <c r="F16" s="95">
        <v>21</v>
      </c>
      <c r="G16" s="95">
        <v>12.8</v>
      </c>
      <c r="H16" s="95">
        <v>8.6999999999999993</v>
      </c>
      <c r="I16" s="87">
        <v>5</v>
      </c>
      <c r="J16" s="87">
        <v>8.6</v>
      </c>
      <c r="K16" s="87" t="s">
        <v>36</v>
      </c>
      <c r="L16" s="87" t="s">
        <v>37</v>
      </c>
      <c r="M16" s="87">
        <v>40</v>
      </c>
      <c r="N16" s="87">
        <v>8</v>
      </c>
      <c r="O16" s="87"/>
      <c r="P16" s="87" t="s">
        <v>38</v>
      </c>
      <c r="Q16" s="87" t="s">
        <v>39</v>
      </c>
    </row>
    <row r="17" spans="1:17">
      <c r="A17" s="9" t="s">
        <v>26</v>
      </c>
      <c r="B17" s="98"/>
      <c r="C17" s="98"/>
      <c r="D17" s="96"/>
      <c r="E17" s="96"/>
      <c r="F17" s="96"/>
      <c r="G17" s="96"/>
      <c r="H17" s="96"/>
      <c r="I17" s="98"/>
      <c r="J17" s="98"/>
      <c r="K17" s="98"/>
      <c r="L17" s="98"/>
      <c r="M17" s="98"/>
      <c r="N17" s="89"/>
      <c r="O17" s="89"/>
      <c r="P17" s="98"/>
      <c r="Q17" s="98"/>
    </row>
    <row r="18" spans="1:17" ht="15.75" thickBot="1">
      <c r="A18" s="11" t="s">
        <v>32</v>
      </c>
      <c r="B18" s="88"/>
      <c r="C18" s="88"/>
      <c r="D18" s="97"/>
      <c r="E18" s="97"/>
      <c r="F18" s="97"/>
      <c r="G18" s="97"/>
      <c r="H18" s="97"/>
      <c r="I18" s="88"/>
      <c r="J18" s="88"/>
      <c r="K18" s="88"/>
      <c r="L18" s="88"/>
      <c r="M18" s="88"/>
      <c r="N18" s="88"/>
      <c r="O18" s="88"/>
      <c r="P18" s="88"/>
      <c r="Q18" s="88"/>
    </row>
    <row r="19" spans="1:17">
      <c r="A19" s="9" t="s">
        <v>40</v>
      </c>
      <c r="B19" s="87" t="s">
        <v>13</v>
      </c>
      <c r="C19" s="87" t="s">
        <v>4</v>
      </c>
      <c r="D19" s="95">
        <v>182.3</v>
      </c>
      <c r="E19" s="95">
        <v>150</v>
      </c>
      <c r="F19" s="95">
        <v>145.69999999999999</v>
      </c>
      <c r="G19" s="95">
        <v>168.1</v>
      </c>
      <c r="H19" s="95">
        <v>186.42</v>
      </c>
      <c r="I19" s="87">
        <v>186.7</v>
      </c>
      <c r="J19" s="87">
        <v>175.1</v>
      </c>
      <c r="K19" s="87">
        <v>191.2</v>
      </c>
      <c r="L19" s="87">
        <v>177.8</v>
      </c>
      <c r="M19" s="87">
        <v>65</v>
      </c>
      <c r="N19" s="87">
        <v>159</v>
      </c>
      <c r="O19" s="87"/>
      <c r="P19" s="87" t="s">
        <v>42</v>
      </c>
      <c r="Q19" s="87" t="s">
        <v>43</v>
      </c>
    </row>
    <row r="20" spans="1:17">
      <c r="A20" s="9" t="s">
        <v>41</v>
      </c>
      <c r="B20" s="98"/>
      <c r="C20" s="98"/>
      <c r="D20" s="96"/>
      <c r="E20" s="96"/>
      <c r="F20" s="96"/>
      <c r="G20" s="96"/>
      <c r="H20" s="96"/>
      <c r="I20" s="98"/>
      <c r="J20" s="98"/>
      <c r="K20" s="98"/>
      <c r="L20" s="98"/>
      <c r="M20" s="98"/>
      <c r="N20" s="89"/>
      <c r="O20" s="89"/>
      <c r="P20" s="98"/>
      <c r="Q20" s="98"/>
    </row>
    <row r="21" spans="1:17" ht="15.75" thickBot="1">
      <c r="A21" s="11" t="s">
        <v>32</v>
      </c>
      <c r="B21" s="88"/>
      <c r="C21" s="88"/>
      <c r="D21" s="97"/>
      <c r="E21" s="97"/>
      <c r="F21" s="97"/>
      <c r="G21" s="97"/>
      <c r="H21" s="97"/>
      <c r="I21" s="88"/>
      <c r="J21" s="88"/>
      <c r="K21" s="88"/>
      <c r="L21" s="88"/>
      <c r="M21" s="88"/>
      <c r="N21" s="88"/>
      <c r="O21" s="88"/>
      <c r="P21" s="88"/>
      <c r="Q21" s="88"/>
    </row>
    <row r="22" spans="1:17" ht="24">
      <c r="A22" s="9" t="s">
        <v>44</v>
      </c>
      <c r="B22" s="2" t="s">
        <v>15</v>
      </c>
      <c r="C22" s="3">
        <v>4132</v>
      </c>
      <c r="D22" s="36">
        <v>3950</v>
      </c>
      <c r="E22" s="38">
        <v>3923</v>
      </c>
      <c r="F22" s="38">
        <v>3665</v>
      </c>
      <c r="G22" s="38">
        <v>4078</v>
      </c>
      <c r="H22" s="38">
        <v>3734</v>
      </c>
      <c r="I22" s="3">
        <v>3857</v>
      </c>
      <c r="J22" s="3">
        <v>3649</v>
      </c>
      <c r="K22" s="3">
        <v>3309</v>
      </c>
      <c r="L22" s="3">
        <v>3279</v>
      </c>
      <c r="M22" s="2">
        <v>3000</v>
      </c>
      <c r="N22" s="49" t="s">
        <v>4</v>
      </c>
      <c r="O22" s="57"/>
      <c r="P22" s="2" t="s">
        <v>92</v>
      </c>
      <c r="Q22" s="2" t="s">
        <v>46</v>
      </c>
    </row>
    <row r="23" spans="1:17" ht="33" customHeight="1">
      <c r="A23" s="9" t="s">
        <v>45</v>
      </c>
      <c r="B23" s="49" t="s">
        <v>16</v>
      </c>
      <c r="C23" s="4">
        <v>3175.1</v>
      </c>
      <c r="D23" s="36">
        <v>4059</v>
      </c>
      <c r="E23" s="38">
        <v>2955.5</v>
      </c>
      <c r="F23" s="38">
        <v>3035.9</v>
      </c>
      <c r="G23" s="38">
        <v>3595.6</v>
      </c>
      <c r="H23" s="38">
        <v>3760.8</v>
      </c>
      <c r="I23" s="4">
        <v>3228.2</v>
      </c>
      <c r="J23" s="4">
        <v>3460.7</v>
      </c>
      <c r="K23" s="4">
        <v>2795.7</v>
      </c>
      <c r="L23" s="51">
        <v>2591</v>
      </c>
      <c r="M23" s="51">
        <v>2231</v>
      </c>
      <c r="N23" s="49" t="s">
        <v>4</v>
      </c>
      <c r="O23" s="57"/>
      <c r="P23" s="98" t="s">
        <v>93</v>
      </c>
      <c r="Q23" s="98" t="s">
        <v>47</v>
      </c>
    </row>
    <row r="24" spans="1:17" ht="36">
      <c r="A24" s="14"/>
      <c r="B24" s="49" t="s">
        <v>71</v>
      </c>
      <c r="C24" s="4">
        <v>3095.8</v>
      </c>
      <c r="D24" s="37">
        <v>4014.3</v>
      </c>
      <c r="E24" s="38">
        <v>2955.5</v>
      </c>
      <c r="F24" s="38">
        <v>3017.9</v>
      </c>
      <c r="G24" s="38">
        <v>3580.6</v>
      </c>
      <c r="H24" s="38">
        <v>3747.7</v>
      </c>
      <c r="I24" s="4">
        <v>3212</v>
      </c>
      <c r="J24" s="4">
        <v>3443.2</v>
      </c>
      <c r="K24" s="4">
        <v>2788.9</v>
      </c>
      <c r="L24" s="48"/>
      <c r="M24" s="51">
        <v>2226</v>
      </c>
      <c r="N24" s="49" t="s">
        <v>4</v>
      </c>
      <c r="O24" s="57"/>
      <c r="P24" s="98"/>
      <c r="Q24" s="98"/>
    </row>
    <row r="25" spans="1:17" ht="36.75" thickBot="1">
      <c r="A25" s="15"/>
      <c r="B25" s="5" t="s">
        <v>17</v>
      </c>
      <c r="C25" s="5">
        <v>0.75</v>
      </c>
      <c r="D25" s="34">
        <v>1.02</v>
      </c>
      <c r="E25" s="34">
        <v>0.75</v>
      </c>
      <c r="F25" s="34">
        <v>0.82</v>
      </c>
      <c r="G25" s="34">
        <v>0.88</v>
      </c>
      <c r="H25" s="61">
        <v>1</v>
      </c>
      <c r="I25" s="5">
        <v>0.83</v>
      </c>
      <c r="J25" s="5">
        <v>0.94</v>
      </c>
      <c r="K25" s="5">
        <v>0.84</v>
      </c>
      <c r="L25" s="5"/>
      <c r="M25" s="53">
        <f>M24/M22</f>
        <v>0.74199999999999999</v>
      </c>
      <c r="N25" s="50" t="s">
        <v>4</v>
      </c>
      <c r="O25" s="58"/>
      <c r="P25" s="5" t="s">
        <v>94</v>
      </c>
      <c r="Q25" s="5" t="s">
        <v>48</v>
      </c>
    </row>
    <row r="26" spans="1:17" ht="16.5">
      <c r="A26" s="6" t="s">
        <v>49</v>
      </c>
    </row>
    <row r="28" spans="1:17"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30" spans="1:17">
      <c r="D30" s="28"/>
      <c r="E30" s="28"/>
      <c r="F30" s="28"/>
      <c r="G30" s="28"/>
      <c r="H30" s="28"/>
    </row>
    <row r="31" spans="1:17">
      <c r="D31" s="29"/>
      <c r="E31" s="29"/>
      <c r="F31" s="29"/>
      <c r="G31" s="29"/>
      <c r="H31" s="29"/>
    </row>
    <row r="32" spans="1:17">
      <c r="D32" s="30"/>
      <c r="E32" s="30"/>
      <c r="F32" s="30"/>
      <c r="G32" s="29"/>
      <c r="H32" s="30"/>
    </row>
    <row r="33" spans="4:8">
      <c r="D33" s="29"/>
      <c r="E33" s="29"/>
      <c r="F33" s="29"/>
      <c r="G33" s="29"/>
      <c r="H33" s="29"/>
    </row>
    <row r="34" spans="4:8">
      <c r="D34" s="30"/>
      <c r="E34" s="30"/>
      <c r="F34" s="30"/>
      <c r="G34" s="30"/>
      <c r="H34" s="30"/>
    </row>
    <row r="35" spans="4:8">
      <c r="D35" s="29"/>
      <c r="E35" s="29"/>
      <c r="F35" s="29"/>
      <c r="G35" s="29"/>
      <c r="H35" s="29"/>
    </row>
    <row r="36" spans="4:8">
      <c r="D36" s="29"/>
      <c r="E36" s="29"/>
      <c r="F36" s="29"/>
      <c r="G36" s="29"/>
      <c r="H36" s="29"/>
    </row>
    <row r="37" spans="4:8">
      <c r="D37" s="29"/>
      <c r="E37" s="30"/>
      <c r="F37" s="30"/>
      <c r="G37" s="30"/>
      <c r="H37" s="30"/>
    </row>
    <row r="38" spans="4:8">
      <c r="D38" s="30"/>
      <c r="E38" s="30"/>
      <c r="F38" s="30"/>
      <c r="G38" s="30"/>
      <c r="H38" s="30"/>
    </row>
    <row r="39" spans="4:8">
      <c r="D39" s="29"/>
      <c r="E39" s="29"/>
      <c r="F39" s="29"/>
      <c r="G39" s="29"/>
      <c r="H39" s="29"/>
    </row>
    <row r="40" spans="4:8">
      <c r="D40" s="29"/>
      <c r="E40" s="29"/>
      <c r="F40" s="29"/>
      <c r="G40" s="29"/>
      <c r="H40" s="29"/>
    </row>
    <row r="41" spans="4:8">
      <c r="D41" s="29"/>
      <c r="E41" s="29"/>
      <c r="F41" s="29"/>
      <c r="G41" s="29"/>
      <c r="H41" s="29"/>
    </row>
    <row r="42" spans="4:8">
      <c r="D42" s="29"/>
      <c r="E42" s="29"/>
      <c r="F42" s="29"/>
      <c r="G42" s="29"/>
      <c r="H42" s="29"/>
    </row>
    <row r="43" spans="4:8">
      <c r="D43" s="29"/>
      <c r="E43" s="29"/>
      <c r="F43" s="29"/>
      <c r="G43" s="29"/>
      <c r="H43" s="29"/>
    </row>
    <row r="44" spans="4:8">
      <c r="D44" s="29"/>
      <c r="E44" s="29"/>
      <c r="F44" s="29"/>
      <c r="G44" s="29"/>
      <c r="H44" s="29"/>
    </row>
    <row r="45" spans="4:8">
      <c r="D45" s="29"/>
      <c r="E45" s="29"/>
      <c r="F45" s="29"/>
      <c r="G45" s="29"/>
      <c r="H45" s="29"/>
    </row>
  </sheetData>
  <mergeCells count="82">
    <mergeCell ref="P19:P21"/>
    <mergeCell ref="Q19:Q21"/>
    <mergeCell ref="P23:P24"/>
    <mergeCell ref="Q23:Q24"/>
    <mergeCell ref="D19:D21"/>
    <mergeCell ref="E19:E21"/>
    <mergeCell ref="F19:F21"/>
    <mergeCell ref="G19:G21"/>
    <mergeCell ref="H19:H21"/>
    <mergeCell ref="N19:N21"/>
    <mergeCell ref="O19:O21"/>
    <mergeCell ref="M16:M18"/>
    <mergeCell ref="P16:P18"/>
    <mergeCell ref="Q16:Q18"/>
    <mergeCell ref="B19:B21"/>
    <mergeCell ref="C19:C21"/>
    <mergeCell ref="I19:I21"/>
    <mergeCell ref="J19:J21"/>
    <mergeCell ref="K19:K21"/>
    <mergeCell ref="L19:L21"/>
    <mergeCell ref="M19:M21"/>
    <mergeCell ref="B16:B18"/>
    <mergeCell ref="C16:C18"/>
    <mergeCell ref="I16:I18"/>
    <mergeCell ref="J16:J18"/>
    <mergeCell ref="K16:K18"/>
    <mergeCell ref="L16:L18"/>
    <mergeCell ref="L10:L11"/>
    <mergeCell ref="M10:M11"/>
    <mergeCell ref="P10:P11"/>
    <mergeCell ref="D7:D8"/>
    <mergeCell ref="E7:E8"/>
    <mergeCell ref="F7:F8"/>
    <mergeCell ref="G7:G8"/>
    <mergeCell ref="H7:H8"/>
    <mergeCell ref="D10:D11"/>
    <mergeCell ref="B10:B11"/>
    <mergeCell ref="C10:C11"/>
    <mergeCell ref="I10:I11"/>
    <mergeCell ref="J10:J11"/>
    <mergeCell ref="K10:K11"/>
    <mergeCell ref="E10:E11"/>
    <mergeCell ref="F10:F11"/>
    <mergeCell ref="G10:G11"/>
    <mergeCell ref="H10:H11"/>
    <mergeCell ref="M4:M5"/>
    <mergeCell ref="P4:P5"/>
    <mergeCell ref="Q4:Q5"/>
    <mergeCell ref="B7:B8"/>
    <mergeCell ref="C7:C8"/>
    <mergeCell ref="I7:I8"/>
    <mergeCell ref="J7:J8"/>
    <mergeCell ref="K7:K8"/>
    <mergeCell ref="L7:L8"/>
    <mergeCell ref="M7:M8"/>
    <mergeCell ref="B4:B5"/>
    <mergeCell ref="C4:C5"/>
    <mergeCell ref="I4:I5"/>
    <mergeCell ref="J4:J5"/>
    <mergeCell ref="K4:K5"/>
    <mergeCell ref="L4:L5"/>
    <mergeCell ref="D16:D18"/>
    <mergeCell ref="E16:E18"/>
    <mergeCell ref="F16:F18"/>
    <mergeCell ref="G16:G18"/>
    <mergeCell ref="H16:H18"/>
    <mergeCell ref="D4:D5"/>
    <mergeCell ref="E4:E5"/>
    <mergeCell ref="F4:F5"/>
    <mergeCell ref="G4:G5"/>
    <mergeCell ref="H4:H5"/>
    <mergeCell ref="N4:N5"/>
    <mergeCell ref="O4:O5"/>
    <mergeCell ref="Q10:Q11"/>
    <mergeCell ref="N16:N18"/>
    <mergeCell ref="O16:O18"/>
    <mergeCell ref="N10:N11"/>
    <mergeCell ref="O10:O11"/>
    <mergeCell ref="N7:N8"/>
    <mergeCell ref="O7:O8"/>
    <mergeCell ref="P7:P8"/>
    <mergeCell ref="Q7:Q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H39" sqref="H39"/>
    </sheetView>
  </sheetViews>
  <sheetFormatPr defaultRowHeight="15"/>
  <cols>
    <col min="3" max="3" width="10.7109375" customWidth="1"/>
    <col min="4" max="4" width="10.85546875" customWidth="1"/>
  </cols>
  <sheetData>
    <row r="1" spans="1:4" ht="15.75" thickBot="1">
      <c r="A1" s="1" t="s">
        <v>76</v>
      </c>
    </row>
    <row r="2" spans="1:4" ht="23.25" thickTop="1">
      <c r="A2" s="102" t="s">
        <v>2</v>
      </c>
      <c r="B2" s="102" t="s">
        <v>50</v>
      </c>
      <c r="C2" s="18" t="s">
        <v>51</v>
      </c>
      <c r="D2" s="104" t="s">
        <v>53</v>
      </c>
    </row>
    <row r="3" spans="1:4" ht="15.75" thickBot="1">
      <c r="A3" s="103"/>
      <c r="B3" s="103"/>
      <c r="C3" s="19" t="s">
        <v>52</v>
      </c>
      <c r="D3" s="105"/>
    </row>
    <row r="4" spans="1:4">
      <c r="A4" s="42">
        <v>39454</v>
      </c>
      <c r="B4" s="44">
        <v>2835.29</v>
      </c>
      <c r="C4" s="46" t="s">
        <v>4</v>
      </c>
      <c r="D4" s="40" t="s">
        <v>55</v>
      </c>
    </row>
    <row r="5" spans="1:4" ht="15.75" thickBot="1">
      <c r="A5" s="41"/>
      <c r="B5" s="45" t="s">
        <v>87</v>
      </c>
      <c r="C5" s="41" t="s">
        <v>4</v>
      </c>
      <c r="D5" s="39" t="s">
        <v>57</v>
      </c>
    </row>
    <row r="6" spans="1:4">
      <c r="A6" s="42">
        <v>39819</v>
      </c>
      <c r="B6" s="44">
        <v>2834.23</v>
      </c>
      <c r="C6" s="47" t="s">
        <v>83</v>
      </c>
      <c r="D6" s="40" t="s">
        <v>55</v>
      </c>
    </row>
    <row r="7" spans="1:4" ht="15.75" thickBot="1">
      <c r="A7" s="41"/>
      <c r="B7" s="45" t="s">
        <v>88</v>
      </c>
      <c r="C7" s="41">
        <v>-1.08</v>
      </c>
      <c r="D7" s="39" t="s">
        <v>57</v>
      </c>
    </row>
    <row r="8" spans="1:4">
      <c r="A8" s="42">
        <v>40185</v>
      </c>
      <c r="B8" s="44">
        <v>2833.49</v>
      </c>
      <c r="C8" s="47" t="s">
        <v>84</v>
      </c>
      <c r="D8" s="40" t="s">
        <v>55</v>
      </c>
    </row>
    <row r="9" spans="1:4" ht="15.75" thickBot="1">
      <c r="A9" s="41"/>
      <c r="B9" s="45" t="s">
        <v>89</v>
      </c>
      <c r="C9" s="41">
        <v>-0.73</v>
      </c>
      <c r="D9" s="39" t="s">
        <v>57</v>
      </c>
    </row>
    <row r="10" spans="1:4">
      <c r="A10" s="42">
        <v>40550</v>
      </c>
      <c r="B10" s="44">
        <v>2832.76</v>
      </c>
      <c r="C10" s="47" t="s">
        <v>85</v>
      </c>
      <c r="D10" s="40" t="s">
        <v>55</v>
      </c>
    </row>
    <row r="11" spans="1:4" ht="15.75" thickBot="1">
      <c r="A11" s="41"/>
      <c r="B11" s="45" t="s">
        <v>90</v>
      </c>
      <c r="C11" s="41">
        <v>-0.62</v>
      </c>
      <c r="D11" s="39" t="s">
        <v>57</v>
      </c>
    </row>
    <row r="12" spans="1:4">
      <c r="A12" s="42">
        <v>40912</v>
      </c>
      <c r="B12" s="44">
        <v>2831.82</v>
      </c>
      <c r="C12" s="47" t="s">
        <v>86</v>
      </c>
      <c r="D12" s="40" t="s">
        <v>55</v>
      </c>
    </row>
    <row r="13" spans="1:4" ht="15.75" thickBot="1">
      <c r="A13" s="41"/>
      <c r="B13" s="45" t="s">
        <v>91</v>
      </c>
      <c r="C13" s="41">
        <v>-0.94</v>
      </c>
      <c r="D13" s="39" t="s">
        <v>57</v>
      </c>
    </row>
    <row r="14" spans="1:4">
      <c r="A14" s="100">
        <v>41283</v>
      </c>
      <c r="B14" s="4">
        <v>2830.34</v>
      </c>
      <c r="C14" s="2" t="s">
        <v>54</v>
      </c>
      <c r="D14" s="9" t="s">
        <v>55</v>
      </c>
    </row>
    <row r="15" spans="1:4" ht="15.75" thickBot="1">
      <c r="A15" s="101"/>
      <c r="B15" s="2" t="s">
        <v>56</v>
      </c>
      <c r="C15" s="2">
        <v>-1.36</v>
      </c>
      <c r="D15" s="9" t="s">
        <v>57</v>
      </c>
    </row>
    <row r="16" spans="1:4">
      <c r="A16" s="99">
        <v>41649</v>
      </c>
      <c r="B16" s="20">
        <v>2829.69</v>
      </c>
      <c r="C16" s="21" t="s">
        <v>58</v>
      </c>
      <c r="D16" s="22" t="s">
        <v>55</v>
      </c>
    </row>
    <row r="17" spans="1:4" ht="15.75" thickBot="1">
      <c r="A17" s="101"/>
      <c r="B17" s="2" t="s">
        <v>59</v>
      </c>
      <c r="C17" s="2">
        <v>-0.81</v>
      </c>
      <c r="D17" s="9" t="s">
        <v>57</v>
      </c>
    </row>
    <row r="18" spans="1:4">
      <c r="A18" s="99">
        <v>42012</v>
      </c>
      <c r="B18" s="20">
        <v>2828.33</v>
      </c>
      <c r="C18" s="21" t="s">
        <v>60</v>
      </c>
      <c r="D18" s="22" t="s">
        <v>55</v>
      </c>
    </row>
    <row r="19" spans="1:4">
      <c r="A19" s="100"/>
      <c r="B19" s="98" t="s">
        <v>61</v>
      </c>
      <c r="C19" s="98">
        <v>-1.24</v>
      </c>
      <c r="D19" s="82" t="s">
        <v>57</v>
      </c>
    </row>
    <row r="20" spans="1:4" ht="15.75" thickBot="1">
      <c r="A20" s="101"/>
      <c r="B20" s="88"/>
      <c r="C20" s="88"/>
      <c r="D20" s="81"/>
    </row>
    <row r="21" spans="1:4">
      <c r="A21" s="12">
        <v>42376</v>
      </c>
      <c r="B21" s="4">
        <v>2828.11</v>
      </c>
      <c r="C21" s="2" t="s">
        <v>62</v>
      </c>
      <c r="D21" s="9" t="s">
        <v>55</v>
      </c>
    </row>
    <row r="22" spans="1:4" ht="15.75" thickBot="1">
      <c r="A22" s="17"/>
      <c r="B22" s="5" t="s">
        <v>63</v>
      </c>
      <c r="C22" s="5">
        <v>-0.22</v>
      </c>
      <c r="D22" s="11" t="s">
        <v>57</v>
      </c>
    </row>
    <row r="23" spans="1:4">
      <c r="A23" s="12">
        <v>42745</v>
      </c>
      <c r="B23" s="4">
        <v>2827.41</v>
      </c>
      <c r="C23" s="2" t="s">
        <v>64</v>
      </c>
      <c r="D23" s="9" t="s">
        <v>55</v>
      </c>
    </row>
    <row r="24" spans="1:4" ht="15.75" thickBot="1">
      <c r="A24" s="17"/>
      <c r="B24" s="5" t="s">
        <v>65</v>
      </c>
      <c r="C24" s="5">
        <v>-0.68</v>
      </c>
      <c r="D24" s="11" t="s">
        <v>57</v>
      </c>
    </row>
    <row r="25" spans="1:4">
      <c r="A25" s="12">
        <v>43102</v>
      </c>
      <c r="B25" s="4">
        <v>2827.27</v>
      </c>
      <c r="C25" s="70" t="s">
        <v>100</v>
      </c>
      <c r="D25" s="9" t="s">
        <v>55</v>
      </c>
    </row>
    <row r="26" spans="1:4" ht="15.75" thickBot="1">
      <c r="A26" s="17"/>
      <c r="B26" s="5" t="s">
        <v>66</v>
      </c>
      <c r="C26" s="5">
        <v>-0.11</v>
      </c>
      <c r="D26" s="11" t="s">
        <v>57</v>
      </c>
    </row>
    <row r="27" spans="1:4">
      <c r="A27" s="12">
        <v>43472</v>
      </c>
      <c r="B27" s="56">
        <v>2827.22</v>
      </c>
      <c r="C27" s="70" t="s">
        <v>99</v>
      </c>
      <c r="D27" s="55" t="s">
        <v>55</v>
      </c>
    </row>
    <row r="28" spans="1:4" ht="15.75" thickBot="1">
      <c r="A28" s="58"/>
      <c r="B28" s="58" t="s">
        <v>66</v>
      </c>
      <c r="C28" s="58">
        <v>0</v>
      </c>
      <c r="D28" s="54" t="s">
        <v>57</v>
      </c>
    </row>
    <row r="29" spans="1:4">
      <c r="A29" s="24"/>
    </row>
    <row r="30" spans="1:4">
      <c r="A30" s="69" t="s">
        <v>67</v>
      </c>
    </row>
    <row r="31" spans="1:4" ht="15.75">
      <c r="A31" s="25" t="s">
        <v>68</v>
      </c>
    </row>
    <row r="32" spans="1:4" ht="15.75">
      <c r="A32" s="25" t="s">
        <v>69</v>
      </c>
    </row>
    <row r="33" spans="1:1" ht="15.75">
      <c r="A33" s="25" t="s">
        <v>70</v>
      </c>
    </row>
  </sheetData>
  <mergeCells count="9">
    <mergeCell ref="A18:A20"/>
    <mergeCell ref="B19:B20"/>
    <mergeCell ref="C19:C20"/>
    <mergeCell ref="D19:D20"/>
    <mergeCell ref="A2:A3"/>
    <mergeCell ref="B2:B3"/>
    <mergeCell ref="D2:D3"/>
    <mergeCell ref="A14:A15"/>
    <mergeCell ref="A16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14" sqref="H14"/>
    </sheetView>
  </sheetViews>
  <sheetFormatPr defaultRowHeight="15"/>
  <cols>
    <col min="4" max="4" width="11.42578125" bestFit="1" customWidth="1"/>
    <col min="5" max="5" width="11.42578125" customWidth="1"/>
  </cols>
  <sheetData>
    <row r="1" spans="1:6">
      <c r="A1" s="1" t="s">
        <v>77</v>
      </c>
    </row>
    <row r="2" spans="1:6" ht="15.75" thickBot="1">
      <c r="A2" s="26"/>
    </row>
    <row r="3" spans="1:6" ht="16.5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</row>
    <row r="4" spans="1:6" ht="32.25" customHeight="1">
      <c r="A4" s="80" t="s">
        <v>0</v>
      </c>
      <c r="B4" s="2" t="s">
        <v>1</v>
      </c>
      <c r="C4" s="16">
        <v>3562.6</v>
      </c>
      <c r="D4" s="16">
        <v>3562</v>
      </c>
      <c r="E4" s="68">
        <v>3559.82</v>
      </c>
      <c r="F4" s="64"/>
    </row>
    <row r="5" spans="1:6" ht="15.75" thickBot="1">
      <c r="A5" s="81"/>
      <c r="B5" s="5" t="s">
        <v>2</v>
      </c>
      <c r="C5" s="10">
        <v>42607</v>
      </c>
      <c r="D5" s="10">
        <v>42983</v>
      </c>
      <c r="E5" s="65">
        <v>43372</v>
      </c>
      <c r="F5" s="65"/>
    </row>
    <row r="6" spans="1:6" ht="32.25" customHeight="1">
      <c r="A6" s="80" t="s">
        <v>3</v>
      </c>
      <c r="B6" s="2" t="s">
        <v>1</v>
      </c>
      <c r="C6" s="2" t="s">
        <v>4</v>
      </c>
      <c r="D6" s="4">
        <v>3567.1</v>
      </c>
      <c r="E6" s="68">
        <v>3565.36</v>
      </c>
      <c r="F6" s="64"/>
    </row>
    <row r="7" spans="1:6" ht="15.75" thickBot="1">
      <c r="A7" s="81"/>
      <c r="B7" s="5" t="s">
        <v>2</v>
      </c>
      <c r="C7" s="5" t="s">
        <v>4</v>
      </c>
      <c r="D7" s="10">
        <v>42896</v>
      </c>
      <c r="E7" s="65">
        <v>43175</v>
      </c>
      <c r="F7" s="65"/>
    </row>
    <row r="8" spans="1:6" ht="24.75" thickBot="1">
      <c r="A8" s="11" t="s">
        <v>5</v>
      </c>
      <c r="B8" s="5" t="s">
        <v>1</v>
      </c>
      <c r="C8" s="5" t="s">
        <v>4</v>
      </c>
      <c r="D8" s="5">
        <v>4.5</v>
      </c>
      <c r="E8" s="67">
        <f>E6-D4</f>
        <v>3.3600000000001273</v>
      </c>
      <c r="F8" s="63"/>
    </row>
    <row r="9" spans="1:6" ht="60.75" thickBot="1">
      <c r="A9" s="11" t="s">
        <v>6</v>
      </c>
      <c r="B9" s="5" t="s">
        <v>1</v>
      </c>
      <c r="C9" s="5" t="s">
        <v>4</v>
      </c>
      <c r="D9" s="5" t="s">
        <v>4</v>
      </c>
      <c r="E9" s="67">
        <f>E6-D6</f>
        <v>-1.7399999999997817</v>
      </c>
      <c r="F9" s="63"/>
    </row>
    <row r="10" spans="1:6">
      <c r="A10" s="80" t="s">
        <v>7</v>
      </c>
      <c r="B10" s="2" t="s">
        <v>8</v>
      </c>
      <c r="C10" s="2" t="s">
        <v>4</v>
      </c>
      <c r="D10" s="12">
        <v>42607</v>
      </c>
      <c r="E10" s="12">
        <v>42995</v>
      </c>
      <c r="F10" s="12">
        <v>43347</v>
      </c>
    </row>
    <row r="11" spans="1:6">
      <c r="A11" s="82"/>
      <c r="B11" s="2" t="s">
        <v>9</v>
      </c>
      <c r="C11" s="2" t="s">
        <v>4</v>
      </c>
      <c r="D11" s="12">
        <v>42899</v>
      </c>
      <c r="E11" s="12">
        <v>43178</v>
      </c>
      <c r="F11" s="12"/>
    </row>
    <row r="12" spans="1:6" ht="24.75" thickBot="1">
      <c r="A12" s="81"/>
      <c r="B12" s="5" t="s">
        <v>10</v>
      </c>
      <c r="C12" s="5" t="s">
        <v>4</v>
      </c>
      <c r="D12" s="5">
        <v>292</v>
      </c>
      <c r="E12" s="63">
        <f>E11-E10</f>
        <v>183</v>
      </c>
      <c r="F12" s="63"/>
    </row>
    <row r="13" spans="1:6" ht="48.75" thickBot="1">
      <c r="A13" s="11" t="s">
        <v>11</v>
      </c>
      <c r="B13" s="5" t="s">
        <v>10</v>
      </c>
      <c r="C13" s="5" t="s">
        <v>4</v>
      </c>
      <c r="D13" s="5">
        <v>0</v>
      </c>
      <c r="E13" s="63">
        <v>0</v>
      </c>
      <c r="F13" s="63"/>
    </row>
    <row r="14" spans="1:6" ht="36.75" thickBot="1">
      <c r="A14" s="11" t="s">
        <v>12</v>
      </c>
      <c r="B14" s="5" t="s">
        <v>13</v>
      </c>
      <c r="C14" s="5" t="s">
        <v>4</v>
      </c>
      <c r="D14" s="5">
        <v>84</v>
      </c>
      <c r="E14" s="63">
        <f>F10-E11</f>
        <v>169</v>
      </c>
      <c r="F14" s="63"/>
    </row>
    <row r="15" spans="1:6" ht="24">
      <c r="A15" s="80" t="s">
        <v>14</v>
      </c>
      <c r="B15" s="2" t="s">
        <v>15</v>
      </c>
      <c r="C15" s="3">
        <v>4350</v>
      </c>
      <c r="D15" s="2">
        <v>4887</v>
      </c>
      <c r="E15" s="62" t="s">
        <v>4</v>
      </c>
      <c r="F15" s="62"/>
    </row>
    <row r="16" spans="1:6" ht="24">
      <c r="A16" s="82"/>
      <c r="B16" s="2" t="s">
        <v>16</v>
      </c>
      <c r="C16" s="3">
        <v>4560</v>
      </c>
      <c r="D16" s="2">
        <v>3492</v>
      </c>
      <c r="E16" s="62" t="s">
        <v>4</v>
      </c>
      <c r="F16" s="62"/>
    </row>
    <row r="17" spans="1:6" ht="36">
      <c r="A17" s="82"/>
      <c r="B17" s="2" t="s">
        <v>71</v>
      </c>
      <c r="C17" s="43">
        <v>4508</v>
      </c>
      <c r="D17" s="2">
        <v>3446</v>
      </c>
      <c r="E17" s="62" t="s">
        <v>4</v>
      </c>
      <c r="F17" s="62"/>
    </row>
    <row r="18" spans="1:6" ht="36.75" thickBot="1">
      <c r="A18" s="81"/>
      <c r="B18" s="5" t="s">
        <v>17</v>
      </c>
      <c r="C18" s="5">
        <v>1.05</v>
      </c>
      <c r="D18" s="53">
        <f>D17/D15</f>
        <v>0.70513607530182121</v>
      </c>
      <c r="E18" s="53" t="s">
        <v>4</v>
      </c>
      <c r="F18" s="53"/>
    </row>
    <row r="19" spans="1:6">
      <c r="A19" s="27" t="s">
        <v>72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J13" sqref="J13"/>
    </sheetView>
  </sheetViews>
  <sheetFormatPr defaultRowHeight="15"/>
  <cols>
    <col min="3" max="3" width="10.85546875" customWidth="1"/>
    <col min="4" max="4" width="10" customWidth="1"/>
  </cols>
  <sheetData>
    <row r="1" spans="1:6">
      <c r="A1" s="1" t="s">
        <v>78</v>
      </c>
    </row>
    <row r="2" spans="1:6" ht="16.5" thickBot="1">
      <c r="A2" s="23"/>
    </row>
    <row r="3" spans="1:6" ht="16.5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</row>
    <row r="4" spans="1:6" ht="32.25" customHeight="1">
      <c r="A4" s="80" t="s">
        <v>0</v>
      </c>
      <c r="B4" s="2" t="s">
        <v>1</v>
      </c>
      <c r="C4" s="16" t="s">
        <v>4</v>
      </c>
      <c r="D4" s="16" t="s">
        <v>4</v>
      </c>
      <c r="E4" s="72" t="s">
        <v>4</v>
      </c>
      <c r="F4" s="64"/>
    </row>
    <row r="5" spans="1:6" ht="15.75" thickBot="1">
      <c r="A5" s="81"/>
      <c r="B5" s="5" t="s">
        <v>2</v>
      </c>
      <c r="C5" s="10" t="s">
        <v>4</v>
      </c>
      <c r="D5" s="10" t="s">
        <v>4</v>
      </c>
      <c r="E5" s="75" t="s">
        <v>4</v>
      </c>
      <c r="F5" s="65"/>
    </row>
    <row r="6" spans="1:6" ht="32.25" customHeight="1">
      <c r="A6" s="80" t="s">
        <v>3</v>
      </c>
      <c r="B6" s="2" t="s">
        <v>1</v>
      </c>
      <c r="C6" s="2" t="s">
        <v>4</v>
      </c>
      <c r="D6" s="2" t="s">
        <v>4</v>
      </c>
      <c r="E6" s="74" t="s">
        <v>4</v>
      </c>
      <c r="F6" s="62"/>
    </row>
    <row r="7" spans="1:6" ht="15.75" thickBot="1">
      <c r="A7" s="81"/>
      <c r="B7" s="5" t="s">
        <v>2</v>
      </c>
      <c r="C7" s="5" t="s">
        <v>4</v>
      </c>
      <c r="D7" s="5" t="s">
        <v>4</v>
      </c>
      <c r="E7" s="71" t="s">
        <v>4</v>
      </c>
      <c r="F7" s="63"/>
    </row>
    <row r="8" spans="1:6" ht="24.75" thickBot="1">
      <c r="A8" s="11" t="s">
        <v>5</v>
      </c>
      <c r="B8" s="5" t="s">
        <v>1</v>
      </c>
      <c r="C8" s="5" t="s">
        <v>4</v>
      </c>
      <c r="D8" s="5" t="s">
        <v>4</v>
      </c>
      <c r="E8" s="71" t="s">
        <v>4</v>
      </c>
      <c r="F8" s="63"/>
    </row>
    <row r="9" spans="1:6" ht="60.75" thickBot="1">
      <c r="A9" s="11" t="s">
        <v>6</v>
      </c>
      <c r="B9" s="5" t="s">
        <v>1</v>
      </c>
      <c r="C9" s="5" t="s">
        <v>4</v>
      </c>
      <c r="D9" s="5" t="s">
        <v>4</v>
      </c>
      <c r="E9" s="71" t="s">
        <v>4</v>
      </c>
      <c r="F9" s="63"/>
    </row>
    <row r="10" spans="1:6">
      <c r="A10" s="80" t="s">
        <v>7</v>
      </c>
      <c r="B10" s="2" t="s">
        <v>8</v>
      </c>
      <c r="C10" s="2" t="s">
        <v>4</v>
      </c>
      <c r="D10" s="2" t="s">
        <v>4</v>
      </c>
      <c r="E10" s="74" t="s">
        <v>4</v>
      </c>
      <c r="F10" s="62"/>
    </row>
    <row r="11" spans="1:6">
      <c r="A11" s="82"/>
      <c r="B11" s="2" t="s">
        <v>9</v>
      </c>
      <c r="C11" s="2" t="s">
        <v>4</v>
      </c>
      <c r="D11" s="2" t="s">
        <v>4</v>
      </c>
      <c r="E11" s="74" t="s">
        <v>4</v>
      </c>
      <c r="F11" s="62"/>
    </row>
    <row r="12" spans="1:6" ht="24.75" thickBot="1">
      <c r="A12" s="81"/>
      <c r="B12" s="5" t="s">
        <v>10</v>
      </c>
      <c r="C12" s="5" t="s">
        <v>4</v>
      </c>
      <c r="D12" s="5" t="s">
        <v>4</v>
      </c>
      <c r="E12" s="71" t="s">
        <v>4</v>
      </c>
      <c r="F12" s="63"/>
    </row>
    <row r="13" spans="1:6" ht="48.75" thickBot="1">
      <c r="A13" s="11" t="s">
        <v>11</v>
      </c>
      <c r="B13" s="5" t="s">
        <v>10</v>
      </c>
      <c r="C13" s="5" t="s">
        <v>4</v>
      </c>
      <c r="D13" s="5" t="s">
        <v>4</v>
      </c>
      <c r="E13" s="71" t="s">
        <v>4</v>
      </c>
      <c r="F13" s="63"/>
    </row>
    <row r="14" spans="1:6" ht="36.75" thickBot="1">
      <c r="A14" s="11" t="s">
        <v>12</v>
      </c>
      <c r="B14" s="5" t="s">
        <v>13</v>
      </c>
      <c r="C14" s="5" t="s">
        <v>4</v>
      </c>
      <c r="D14" s="5" t="s">
        <v>4</v>
      </c>
      <c r="E14" s="71" t="s">
        <v>4</v>
      </c>
      <c r="F14" s="63"/>
    </row>
    <row r="15" spans="1:6" ht="24">
      <c r="A15" s="80" t="s">
        <v>14</v>
      </c>
      <c r="B15" s="2" t="s">
        <v>15</v>
      </c>
      <c r="C15" s="3">
        <v>2677</v>
      </c>
      <c r="D15" s="2">
        <v>2870</v>
      </c>
      <c r="E15" s="62" t="s">
        <v>4</v>
      </c>
      <c r="F15" s="62"/>
    </row>
    <row r="16" spans="1:6" ht="24">
      <c r="A16" s="82"/>
      <c r="B16" s="2" t="s">
        <v>16</v>
      </c>
      <c r="C16" s="3">
        <v>2698</v>
      </c>
      <c r="D16" s="2">
        <v>2377</v>
      </c>
      <c r="E16" s="62" t="s">
        <v>4</v>
      </c>
      <c r="F16" s="62"/>
    </row>
    <row r="17" spans="1:6" ht="36.75" thickBot="1">
      <c r="A17" s="81"/>
      <c r="B17" s="5" t="s">
        <v>17</v>
      </c>
      <c r="C17" s="5">
        <v>1.01</v>
      </c>
      <c r="D17" s="53">
        <f>D16/D15</f>
        <v>0.82822299651567943</v>
      </c>
      <c r="E17" s="53" t="s">
        <v>4</v>
      </c>
      <c r="F17" s="53"/>
    </row>
    <row r="18" spans="1:6" ht="18.75">
      <c r="A18" s="13" t="s">
        <v>73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Lane IW</vt:lpstr>
      <vt:lpstr>Scott IW</vt:lpstr>
      <vt:lpstr>Scott IW - Annual Measurements</vt:lpstr>
      <vt:lpstr>Wallace IW</vt:lpstr>
      <vt:lpstr>Wichita IW</vt:lpstr>
      <vt:lpstr>'Scott IW - Annual Measurements'!_Ref285693735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Steven Knobbe</cp:lastModifiedBy>
  <dcterms:created xsi:type="dcterms:W3CDTF">2018-07-05T16:37:59Z</dcterms:created>
  <dcterms:modified xsi:type="dcterms:W3CDTF">2020-03-04T21:04:10Z</dcterms:modified>
</cp:coreProperties>
</file>